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240大学連携課限定\②地域活性化人材育成事業～SPARC～（R4～）\R6年度\06_中間評価検討\02_調書等（JSPSマター）\02_係案\02_調書等（大学提出書類）様式、記入要領、作成・提出について\"/>
    </mc:Choice>
  </mc:AlternateContent>
  <xr:revisionPtr revIDLastSave="0" documentId="13_ncr:1_{046326B1-9953-430B-A261-1F0D917F8B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" sheetId="18" r:id="rId1"/>
    <sheet name="リスト" sheetId="20" r:id="rId2"/>
    <sheet name="データ集計（※大学担当者は変更しないでください。）" sheetId="19" r:id="rId3"/>
  </sheets>
  <definedNames>
    <definedName name="_xlnm.Print_Area" localSheetId="2">'データ集計（※大学担当者は変更しないでください。）'!$A$1:$R$2</definedName>
    <definedName name="_xlnm.Print_Area" localSheetId="0">様式１!$A$1:$BF$24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9" l="1"/>
  <c r="Q2" i="19"/>
  <c r="P2" i="19"/>
  <c r="O2" i="19"/>
  <c r="N2" i="19"/>
  <c r="M2" i="19"/>
  <c r="L2" i="19"/>
  <c r="A2" i="19"/>
  <c r="N13" i="18"/>
  <c r="K2" i="19" s="1"/>
  <c r="N12" i="18"/>
  <c r="J2" i="19" s="1"/>
  <c r="N11" i="18"/>
  <c r="I2" i="19" s="1"/>
  <c r="N10" i="18"/>
  <c r="H2" i="19" s="1"/>
  <c r="N9" i="18"/>
  <c r="G2" i="19" s="1"/>
  <c r="N8" i="18"/>
  <c r="F2" i="19" s="1"/>
  <c r="N7" i="18"/>
  <c r="E2" i="19" s="1"/>
  <c r="N6" i="18"/>
  <c r="D2" i="19" s="1"/>
  <c r="N5" i="18"/>
  <c r="C2" i="19" s="1"/>
  <c r="BA4" i="18"/>
  <c r="B2" i="19" s="1"/>
  <c r="B4" i="20"/>
  <c r="B5" i="20"/>
  <c r="B6" i="20"/>
  <c r="B7" i="20"/>
  <c r="B8" i="20"/>
  <c r="B3" i="20"/>
  <c r="BK22" i="18"/>
  <c r="AV22" i="18" l="1"/>
  <c r="BI18" i="18" l="1"/>
  <c r="BI5" i="18"/>
</calcChain>
</file>

<file path=xl/sharedStrings.xml><?xml version="1.0" encoding="utf-8"?>
<sst xmlns="http://schemas.openxmlformats.org/spreadsheetml/2006/main" count="137" uniqueCount="122">
  <si>
    <t>１．</t>
    <phoneticPr fontId="1"/>
  </si>
  <si>
    <t>整理番号</t>
    <rPh sb="0" eb="2">
      <t>セイリ</t>
    </rPh>
    <rPh sb="2" eb="4">
      <t>バンゴウ</t>
    </rPh>
    <phoneticPr fontId="1"/>
  </si>
  <si>
    <t>事務担当者</t>
    <rPh sb="0" eb="2">
      <t>ジム</t>
    </rPh>
    <rPh sb="2" eb="5">
      <t>タントウシャ</t>
    </rPh>
    <phoneticPr fontId="1"/>
  </si>
  <si>
    <t>事業期間</t>
    <rPh sb="0" eb="2">
      <t>ジギョウ</t>
    </rPh>
    <rPh sb="2" eb="4">
      <t>キカン</t>
    </rPh>
    <phoneticPr fontId="1"/>
  </si>
  <si>
    <t>事業の概要（※400字以内）</t>
    <rPh sb="0" eb="2">
      <t>ジギョウ</t>
    </rPh>
    <phoneticPr fontId="1"/>
  </si>
  <si>
    <t>６．</t>
    <phoneticPr fontId="1"/>
  </si>
  <si>
    <t>８．</t>
    <phoneticPr fontId="1"/>
  </si>
  <si>
    <t>３．</t>
    <phoneticPr fontId="1"/>
  </si>
  <si>
    <t>４．</t>
    <phoneticPr fontId="1"/>
  </si>
  <si>
    <t>５．</t>
    <phoneticPr fontId="1"/>
  </si>
  <si>
    <t>９．</t>
    <phoneticPr fontId="1"/>
  </si>
  <si>
    <t>事業計画責任者</t>
    <rPh sb="0" eb="2">
      <t>ジギョウ</t>
    </rPh>
    <rPh sb="2" eb="4">
      <t>ケイカク</t>
    </rPh>
    <rPh sb="4" eb="7">
      <t>セキニンシャ</t>
    </rPh>
    <phoneticPr fontId="1"/>
  </si>
  <si>
    <t>10．</t>
    <phoneticPr fontId="1"/>
  </si>
  <si>
    <t>11．</t>
    <phoneticPr fontId="1"/>
  </si>
  <si>
    <t>様式１（公表）</t>
    <rPh sb="0" eb="2">
      <t>ヨウシキ</t>
    </rPh>
    <rPh sb="4" eb="6">
      <t>コウヒョウ</t>
    </rPh>
    <phoneticPr fontId="1"/>
  </si>
  <si>
    <t>令和４年度～令和９年度（６年間）</t>
    <rPh sb="0" eb="2">
      <t>レイワ</t>
    </rPh>
    <rPh sb="3" eb="5">
      <t>ネンド</t>
    </rPh>
    <rPh sb="6" eb="8">
      <t>レイワ</t>
    </rPh>
    <rPh sb="9" eb="11">
      <t>ネンド</t>
    </rPh>
    <rPh sb="13" eb="15">
      <t>ネンカン</t>
    </rPh>
    <phoneticPr fontId="1"/>
  </si>
  <si>
    <t>地域活性化人材育成事業～ＳＰＡＲＣ～
中間評価調書</t>
    <rPh sb="19" eb="21">
      <t>チュウカン</t>
    </rPh>
    <rPh sb="21" eb="23">
      <t>ヒョウカ</t>
    </rPh>
    <rPh sb="23" eb="25">
      <t>チョウショ</t>
    </rPh>
    <phoneticPr fontId="1"/>
  </si>
  <si>
    <t>２.</t>
    <phoneticPr fontId="1"/>
  </si>
  <si>
    <t>タイプ名</t>
    <rPh sb="3" eb="4">
      <t>メイ</t>
    </rPh>
    <phoneticPr fontId="1"/>
  </si>
  <si>
    <t>事業計画名</t>
    <rPh sb="0" eb="2">
      <t>ジギョウ</t>
    </rPh>
    <rPh sb="2" eb="4">
      <t>ケイカク</t>
    </rPh>
    <rPh sb="4" eb="5">
      <t>メイ</t>
    </rPh>
    <phoneticPr fontId="1"/>
  </si>
  <si>
    <t>対象地域</t>
    <rPh sb="0" eb="2">
      <t>タイショウ</t>
    </rPh>
    <rPh sb="2" eb="4">
      <t>チイキ</t>
    </rPh>
    <phoneticPr fontId="2"/>
  </si>
  <si>
    <t>事業協力機関</t>
    <rPh sb="0" eb="2">
      <t>ジギョウ</t>
    </rPh>
    <rPh sb="2" eb="4">
      <t>キョウリョク</t>
    </rPh>
    <rPh sb="4" eb="6">
      <t>キカン</t>
    </rPh>
    <phoneticPr fontId="2"/>
  </si>
  <si>
    <t>参加校</t>
    <rPh sb="0" eb="2">
      <t>サンカ</t>
    </rPh>
    <rPh sb="2" eb="3">
      <t>コウ</t>
    </rPh>
    <phoneticPr fontId="2"/>
  </si>
  <si>
    <t>地方公共
団体</t>
    <rPh sb="0" eb="2">
      <t>チホウ</t>
    </rPh>
    <rPh sb="2" eb="4">
      <t>コウキョウ</t>
    </rPh>
    <rPh sb="5" eb="7">
      <t>ダンタイ</t>
    </rPh>
    <phoneticPr fontId="2"/>
  </si>
  <si>
    <t>企業・経済団体</t>
    <rPh sb="0" eb="2">
      <t>キギョウ</t>
    </rPh>
    <rPh sb="3" eb="5">
      <t>ケイザイ</t>
    </rPh>
    <rPh sb="5" eb="7">
      <t>ダンタイ</t>
    </rPh>
    <phoneticPr fontId="2"/>
  </si>
  <si>
    <t>金融機関</t>
    <rPh sb="0" eb="2">
      <t>キンユウ</t>
    </rPh>
    <rPh sb="2" eb="4">
      <t>キカン</t>
    </rPh>
    <phoneticPr fontId="2"/>
  </si>
  <si>
    <t>その他</t>
    <rPh sb="2" eb="3">
      <t>ホカ</t>
    </rPh>
    <phoneticPr fontId="2"/>
  </si>
  <si>
    <t>山梨大学</t>
    <rPh sb="0" eb="2">
      <t>ヤマナシ</t>
    </rPh>
    <phoneticPr fontId="2"/>
  </si>
  <si>
    <t>知（地）のソーシャルキャピタル～学びの山梨モデル～構築事業</t>
  </si>
  <si>
    <t>山梨県</t>
    <rPh sb="0" eb="3">
      <t>ヤマナシケン</t>
    </rPh>
    <phoneticPr fontId="2"/>
  </si>
  <si>
    <t>山梨県立大学</t>
  </si>
  <si>
    <t>山梨県</t>
  </si>
  <si>
    <t>（公財）やまなし産業支援機構・（公社）やまなし観光推進機構・専修学校山梨予備校</t>
  </si>
  <si>
    <t>山梨中央銀行</t>
  </si>
  <si>
    <t>－</t>
  </si>
  <si>
    <t>信州大学</t>
  </si>
  <si>
    <t>「しあわせ信州」を創造する地域活性化高度人材育成プログラム</t>
  </si>
  <si>
    <t>長野県</t>
    <rPh sb="0" eb="3">
      <t>ナガノケン</t>
    </rPh>
    <phoneticPr fontId="2"/>
  </si>
  <si>
    <t>長野県</t>
  </si>
  <si>
    <t>一般社団法人長野県経営者協会</t>
  </si>
  <si>
    <t>株式会社八十二銀行</t>
  </si>
  <si>
    <t>長野工業高等専門学校</t>
  </si>
  <si>
    <t>山口大学</t>
  </si>
  <si>
    <t>ひとや地域（まち・文化・教育）のwell-beingに貢献する文系DX人材の育成</t>
  </si>
  <si>
    <t>山口県</t>
    <rPh sb="0" eb="3">
      <t>ヤマグチケン</t>
    </rPh>
    <phoneticPr fontId="2"/>
  </si>
  <si>
    <t>山口県立大学、山口学芸大学</t>
  </si>
  <si>
    <t>山口県、山口市</t>
  </si>
  <si>
    <t>山口経済同友会、山口県経営者協会、公益財団法人やまぐち産業振興財団</t>
  </si>
  <si>
    <t>一般社団法人山口県銀行協会、山口県信用金庫協会、山口銀行</t>
  </si>
  <si>
    <t>山口しごとセンター</t>
  </si>
  <si>
    <t>岐阜大学</t>
  </si>
  <si>
    <t>ぎふ地域創発人材育成プログラム　～地域活性化を目指した知的基盤の確立～</t>
  </si>
  <si>
    <t>岐阜県</t>
    <rPh sb="0" eb="3">
      <t>ギフケン</t>
    </rPh>
    <phoneticPr fontId="2"/>
  </si>
  <si>
    <t>中部学院大学、岐阜市立女子短期大学</t>
  </si>
  <si>
    <t>岐阜県、岐阜市、中津川市、高山市</t>
  </si>
  <si>
    <t>十六銀行</t>
  </si>
  <si>
    <t>熊本大学</t>
  </si>
  <si>
    <t>くまもとの未来を拓くグローバルDX人材育成プロジェクト―地域社会と国公私3大学の連携による”くまもと型文理融合DX教育”の構築を目指して―</t>
  </si>
  <si>
    <t>熊本県</t>
    <rPh sb="0" eb="3">
      <t>クマモトケン</t>
    </rPh>
    <phoneticPr fontId="2"/>
  </si>
  <si>
    <t>熊本県立大学</t>
  </si>
  <si>
    <t>熊本経済同友会、一般社団法人 熊本県工業連合会、一般社団法人 熊本県情報サービス産業協会</t>
  </si>
  <si>
    <t>株式会社肥後銀行</t>
  </si>
  <si>
    <t>宮崎大学</t>
  </si>
  <si>
    <t>新しい価値を創造し持続可能な地域づくりを牽引する『多様な未来共創人材』の育成プログラム</t>
  </si>
  <si>
    <t>宮崎県</t>
    <rPh sb="0" eb="3">
      <t>ミヤザキケン</t>
    </rPh>
    <phoneticPr fontId="2"/>
  </si>
  <si>
    <t>南九州大学、宮崎国際大学、宮崎学園短期大学</t>
  </si>
  <si>
    <t>宮崎県、宮崎市、都城市</t>
  </si>
  <si>
    <t>宮崎県商工会議所連合会、宮崎県商工会連合会、宮崎県中小企業団体中央会、宮崎県工業会、宮崎県農業協同組合中央会、宮崎県産業振興機構</t>
  </si>
  <si>
    <t>宮崎銀行、宮崎太陽銀行、宮崎県信用金庫協会</t>
  </si>
  <si>
    <t>連合宮崎</t>
  </si>
  <si>
    <t>タイプ①（学部等の再編を目指す取組）</t>
    <phoneticPr fontId="1"/>
  </si>
  <si>
    <t>タイプ②（高度な連携を目指す取組）</t>
    <phoneticPr fontId="1"/>
  </si>
  <si>
    <t>タイプ</t>
    <phoneticPr fontId="1"/>
  </si>
  <si>
    <t>事業責任大学</t>
    <rPh sb="0" eb="2">
      <t>ジギョウ</t>
    </rPh>
    <rPh sb="2" eb="4">
      <t>セキニン</t>
    </rPh>
    <rPh sb="4" eb="6">
      <t>ダイガク</t>
    </rPh>
    <phoneticPr fontId="2"/>
  </si>
  <si>
    <t>整理番号</t>
    <rPh sb="0" eb="2">
      <t>セイリ</t>
    </rPh>
    <rPh sb="2" eb="4">
      <t>バンゴウ</t>
    </rPh>
    <phoneticPr fontId="2"/>
  </si>
  <si>
    <t>長野大学、佐久大学</t>
    <phoneticPr fontId="1"/>
  </si>
  <si>
    <t>参加校</t>
    <rPh sb="0" eb="2">
      <t>サンカ</t>
    </rPh>
    <rPh sb="2" eb="3">
      <t>コウ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</si>
  <si>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</si>
  <si>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企業・経済団体</t>
    <rPh sb="0" eb="2">
      <t>キギョウ</t>
    </rPh>
    <rPh sb="3" eb="5">
      <t>ケイザイ</t>
    </rPh>
    <rPh sb="5" eb="7">
      <t>ダンタイ</t>
    </rPh>
    <phoneticPr fontId="1"/>
  </si>
  <si>
    <t>金融機関</t>
    <rPh sb="0" eb="2">
      <t>キンユウ</t>
    </rPh>
    <rPh sb="2" eb="4">
      <t>キカン</t>
    </rPh>
    <phoneticPr fontId="1"/>
  </si>
  <si>
    <t>その他</t>
    <rPh sb="2" eb="3">
      <t>ホカ</t>
    </rPh>
    <phoneticPr fontId="1"/>
  </si>
  <si>
    <t>取組を実施する学部等名</t>
    <rPh sb="0" eb="2">
      <t>トリクミ</t>
    </rPh>
    <rPh sb="3" eb="5">
      <t>ジッシ</t>
    </rPh>
    <rPh sb="7" eb="9">
      <t>ガクブ</t>
    </rPh>
    <rPh sb="9" eb="10">
      <t>トウ</t>
    </rPh>
    <rPh sb="10" eb="11">
      <t>メイ</t>
    </rPh>
    <phoneticPr fontId="1"/>
  </si>
  <si>
    <t>事業協働機関</t>
    <phoneticPr fontId="1"/>
  </si>
  <si>
    <t>事業責任大学名</t>
    <rPh sb="0" eb="2">
      <t>ジギョウ</t>
    </rPh>
    <rPh sb="2" eb="4">
      <t>セキニン</t>
    </rPh>
    <rPh sb="4" eb="7">
      <t>ダイガクメイ</t>
    </rPh>
    <phoneticPr fontId="1"/>
  </si>
  <si>
    <t xml:space="preserve"> 職名・氏名</t>
    <rPh sb="1" eb="3">
      <t>ショクメイ</t>
    </rPh>
    <rPh sb="4" eb="6">
      <t>シメイ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</si>
  <si>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</si>
  <si>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E-mail</t>
    <phoneticPr fontId="1"/>
  </si>
  <si>
    <t>（※整理番号は自動入力）</t>
    <rPh sb="2" eb="4">
      <t>セイリ</t>
    </rPh>
    <rPh sb="4" eb="6">
      <t>バンゴウ</t>
    </rPh>
    <rPh sb="7" eb="9">
      <t>ジドウ</t>
    </rPh>
    <rPh sb="9" eb="11">
      <t>ニュウリョク</t>
    </rPh>
    <phoneticPr fontId="1"/>
  </si>
  <si>
    <t>（※自動入力）</t>
    <rPh sb="2" eb="4">
      <t>ジドウ</t>
    </rPh>
    <rPh sb="4" eb="6">
      <t>ニュウリョク</t>
    </rPh>
    <phoneticPr fontId="1"/>
  </si>
  <si>
    <t>整理番号（全角）</t>
    <rPh sb="0" eb="2">
      <t>セイリ</t>
    </rPh>
    <rPh sb="2" eb="4">
      <t>バンゴウ</t>
    </rPh>
    <rPh sb="5" eb="7">
      <t>ゼンカク</t>
    </rPh>
    <phoneticPr fontId="2"/>
  </si>
  <si>
    <t>対象地域</t>
    <rPh sb="0" eb="2">
      <t>タイショウ</t>
    </rPh>
    <rPh sb="2" eb="4">
      <t>チイキ</t>
    </rPh>
    <phoneticPr fontId="1"/>
  </si>
  <si>
    <t>７.</t>
    <phoneticPr fontId="1"/>
  </si>
  <si>
    <t>事業のキーワード</t>
    <rPh sb="0" eb="2">
      <t>ジギョウ</t>
    </rPh>
    <phoneticPr fontId="1"/>
  </si>
  <si>
    <t>DX・GX・文理横断科目・PBL 型STEAM 教育・福祉</t>
    <phoneticPr fontId="1"/>
  </si>
  <si>
    <t>国公私立大学連携、地域課題解決モデル、文系DX人材育成</t>
  </si>
  <si>
    <t>東海地域、地域活性化、創業・起業、地域ラボ、知的基盤の確立</t>
    <phoneticPr fontId="1"/>
  </si>
  <si>
    <t>ＤＸ、グローバル、半導体、女性の理系分野での活躍促進、総合的オンライン学修環境構築・波及</t>
    <phoneticPr fontId="1"/>
  </si>
  <si>
    <t>「産学金労官の有機的連携」、「国・私大学・短大の多様な協働」、「未来共創プログラム」</t>
    <phoneticPr fontId="1"/>
  </si>
  <si>
    <t>社会変革力・現場変革力・STEAM 教育のスキルセット・文理横断型の実践知教育</t>
    <phoneticPr fontId="1"/>
  </si>
  <si>
    <t>事業のキーワード</t>
    <rPh sb="0" eb="2">
      <t>ジギョウ</t>
    </rPh>
    <phoneticPr fontId="2"/>
  </si>
  <si>
    <t>事業計画名</t>
    <rPh sb="0" eb="2">
      <t>ジギョウ</t>
    </rPh>
    <rPh sb="2" eb="4">
      <t>ケイカク</t>
    </rPh>
    <rPh sb="4" eb="5">
      <t>メイ</t>
    </rPh>
    <phoneticPr fontId="2"/>
  </si>
  <si>
    <t>1.事業責任大学名</t>
    <rPh sb="2" eb="4">
      <t>ジギョウ</t>
    </rPh>
    <rPh sb="4" eb="6">
      <t>セキニン</t>
    </rPh>
    <rPh sb="6" eb="8">
      <t>ダイガク</t>
    </rPh>
    <rPh sb="8" eb="9">
      <t>メイ</t>
    </rPh>
    <phoneticPr fontId="1"/>
  </si>
  <si>
    <t>2.整理番号</t>
    <rPh sb="2" eb="4">
      <t>セイリ</t>
    </rPh>
    <rPh sb="4" eb="6">
      <t>バンゴウ</t>
    </rPh>
    <phoneticPr fontId="1"/>
  </si>
  <si>
    <t>3.タイプ名</t>
    <rPh sb="5" eb="6">
      <t>メイ</t>
    </rPh>
    <phoneticPr fontId="1"/>
  </si>
  <si>
    <t>4.事業計画名</t>
    <rPh sb="2" eb="4">
      <t>ジギョウ</t>
    </rPh>
    <rPh sb="4" eb="6">
      <t>ケイカク</t>
    </rPh>
    <rPh sb="6" eb="7">
      <t>メイ</t>
    </rPh>
    <phoneticPr fontId="1"/>
  </si>
  <si>
    <t>5.対象地域</t>
    <rPh sb="2" eb="4">
      <t>タイショウ</t>
    </rPh>
    <rPh sb="4" eb="6">
      <t>チイキ</t>
    </rPh>
    <phoneticPr fontId="1"/>
  </si>
  <si>
    <t>6.事業のキーワード</t>
    <rPh sb="2" eb="4">
      <t>ジギョウ</t>
    </rPh>
    <phoneticPr fontId="1"/>
  </si>
  <si>
    <t>7.事業協働機関（参加校）</t>
    <rPh sb="2" eb="4">
      <t>ジギョウ</t>
    </rPh>
    <rPh sb="4" eb="6">
      <t>キョウドウ</t>
    </rPh>
    <rPh sb="6" eb="8">
      <t>キカン</t>
    </rPh>
    <rPh sb="9" eb="11">
      <t>サンカ</t>
    </rPh>
    <rPh sb="11" eb="12">
      <t>コウ</t>
    </rPh>
    <phoneticPr fontId="1"/>
  </si>
  <si>
    <t>7.事業協働機関（地方公共団体）</t>
    <rPh sb="2" eb="4">
      <t>ジギョウ</t>
    </rPh>
    <rPh sb="4" eb="6">
      <t>キョウドウ</t>
    </rPh>
    <rPh sb="6" eb="8">
      <t>キカン</t>
    </rPh>
    <rPh sb="9" eb="11">
      <t>チホウ</t>
    </rPh>
    <rPh sb="11" eb="13">
      <t>コウキョウ</t>
    </rPh>
    <rPh sb="13" eb="15">
      <t>ダンタイ</t>
    </rPh>
    <phoneticPr fontId="1"/>
  </si>
  <si>
    <t>7.事業協働機関（企業・経済団体）</t>
    <rPh sb="2" eb="4">
      <t>ジギョウ</t>
    </rPh>
    <rPh sb="4" eb="6">
      <t>キョウドウ</t>
    </rPh>
    <rPh sb="6" eb="8">
      <t>キカン</t>
    </rPh>
    <rPh sb="9" eb="11">
      <t>キギョウ</t>
    </rPh>
    <rPh sb="12" eb="14">
      <t>ケイザイ</t>
    </rPh>
    <rPh sb="14" eb="16">
      <t>ダンタイ</t>
    </rPh>
    <phoneticPr fontId="1"/>
  </si>
  <si>
    <t>7.事業協働機関（金融機関）</t>
    <rPh sb="2" eb="4">
      <t>ジギョウ</t>
    </rPh>
    <rPh sb="4" eb="6">
      <t>キョウドウ</t>
    </rPh>
    <rPh sb="6" eb="8">
      <t>キカン</t>
    </rPh>
    <rPh sb="9" eb="11">
      <t>キンユウ</t>
    </rPh>
    <rPh sb="11" eb="13">
      <t>キカン</t>
    </rPh>
    <phoneticPr fontId="1"/>
  </si>
  <si>
    <t>7.事業協働機関（その他）</t>
    <rPh sb="2" eb="4">
      <t>ジギョウ</t>
    </rPh>
    <rPh sb="4" eb="6">
      <t>キョウドウ</t>
    </rPh>
    <rPh sb="6" eb="8">
      <t>キカン</t>
    </rPh>
    <rPh sb="11" eb="12">
      <t>ホカ</t>
    </rPh>
    <phoneticPr fontId="1"/>
  </si>
  <si>
    <t>10.事業計画責任者（職名・氏名）</t>
    <rPh sb="3" eb="5">
      <t>ジギョウ</t>
    </rPh>
    <rPh sb="5" eb="7">
      <t>ケイカク</t>
    </rPh>
    <rPh sb="7" eb="9">
      <t>セキニン</t>
    </rPh>
    <rPh sb="9" eb="10">
      <t>シャ</t>
    </rPh>
    <rPh sb="11" eb="13">
      <t>ショクメイ</t>
    </rPh>
    <rPh sb="14" eb="16">
      <t>シメイ</t>
    </rPh>
    <phoneticPr fontId="1"/>
  </si>
  <si>
    <t>12．</t>
    <phoneticPr fontId="1"/>
  </si>
  <si>
    <t>9.事業期間</t>
    <rPh sb="2" eb="4">
      <t>ジギョウ</t>
    </rPh>
    <rPh sb="4" eb="6">
      <t>キカン</t>
    </rPh>
    <phoneticPr fontId="1"/>
  </si>
  <si>
    <t>11.事務担当者（職名・氏名）</t>
    <rPh sb="3" eb="5">
      <t>ジム</t>
    </rPh>
    <rPh sb="5" eb="8">
      <t>タントウシャ</t>
    </rPh>
    <rPh sb="9" eb="11">
      <t>ショクメイ</t>
    </rPh>
    <rPh sb="12" eb="14">
      <t>シメイ</t>
    </rPh>
    <phoneticPr fontId="1"/>
  </si>
  <si>
    <t>11.事務担当者（電話番号）</t>
    <rPh sb="3" eb="5">
      <t>ジム</t>
    </rPh>
    <rPh sb="5" eb="8">
      <t>タントウシャ</t>
    </rPh>
    <rPh sb="9" eb="11">
      <t>デンワ</t>
    </rPh>
    <rPh sb="11" eb="13">
      <t>バンゴウ</t>
    </rPh>
    <phoneticPr fontId="1"/>
  </si>
  <si>
    <t>11.事務担当者（E-mail）</t>
    <rPh sb="3" eb="5">
      <t>ジム</t>
    </rPh>
    <rPh sb="5" eb="8">
      <t>タントウシャ</t>
    </rPh>
    <phoneticPr fontId="1"/>
  </si>
  <si>
    <t>12.事業の概要</t>
    <rPh sb="3" eb="5">
      <t>ジギョウ</t>
    </rPh>
    <rPh sb="6" eb="8">
      <t>ガイヨウ</t>
    </rPh>
    <phoneticPr fontId="1"/>
  </si>
  <si>
    <t>8.取組を実施する学部等名</t>
    <phoneticPr fontId="1"/>
  </si>
  <si>
    <t>熊本県、熊本市</t>
    <phoneticPr fontId="1"/>
  </si>
  <si>
    <t>岐阜県経営者協会、岐阜県中小企業家同友会、長良川温泉若女将会、柳ケ瀬を楽しいまちにする株式会社、Global Mobility Service 株式会社、岐阜県社会福祉法人経営者協議会(令和５年11月追加)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</si>
</sst>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&quot;General&quot;文字）&quot;"/>
    <numFmt numFmtId="177" formatCode="#,##0&quot;文字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11" fillId="0" borderId="0" xfId="0" applyFont="1" applyFill="1" applyAlignment="1" applyProtection="1">
      <alignment shrinkToFit="1"/>
    </xf>
    <xf numFmtId="0" fontId="11" fillId="0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shrinkToFi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49" fontId="3" fillId="2" borderId="22" xfId="0" applyNumberFormat="1" applyFont="1" applyFill="1" applyBorder="1" applyAlignment="1" applyProtection="1">
      <alignment horizontal="left" vertical="center" wrapText="1"/>
    </xf>
    <xf numFmtId="49" fontId="3" fillId="2" borderId="20" xfId="0" applyNumberFormat="1" applyFont="1" applyFill="1" applyBorder="1" applyAlignment="1" applyProtection="1">
      <alignment horizontal="left" vertical="center" wrapText="1"/>
    </xf>
    <xf numFmtId="49" fontId="3" fillId="2" borderId="24" xfId="0" applyNumberFormat="1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right" vertical="center" wrapText="1" shrinkToFit="1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3" fillId="2" borderId="23" xfId="0" quotePrefix="1" applyFont="1" applyFill="1" applyBorder="1" applyAlignment="1" applyProtection="1">
      <alignment horizontal="center" vertical="center" shrinkToFit="1"/>
    </xf>
    <xf numFmtId="0" fontId="3" fillId="2" borderId="2" xfId="0" quotePrefix="1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right" vertical="center" wrapText="1" shrinkToFit="1"/>
    </xf>
    <xf numFmtId="0" fontId="5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27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28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/>
    </xf>
    <xf numFmtId="0" fontId="3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11" fillId="0" borderId="2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49" fontId="3" fillId="2" borderId="13" xfId="0" quotePrefix="1" applyNumberFormat="1" applyFont="1" applyFill="1" applyBorder="1" applyAlignment="1">
      <alignment horizontal="center" vertical="center" shrinkToFit="1"/>
    </xf>
    <xf numFmtId="49" fontId="3" fillId="2" borderId="1" xfId="0" quotePrefix="1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23" xfId="0" quotePrefix="1" applyNumberFormat="1" applyFont="1" applyFill="1" applyBorder="1" applyAlignment="1" applyProtection="1">
      <alignment horizontal="center" vertical="center" shrinkToFit="1"/>
    </xf>
    <xf numFmtId="49" fontId="3" fillId="2" borderId="2" xfId="0" quotePrefix="1" applyNumberFormat="1" applyFont="1" applyFill="1" applyBorder="1" applyAlignment="1" applyProtection="1">
      <alignment horizontal="center" vertical="center" shrinkToFit="1"/>
    </xf>
    <xf numFmtId="0" fontId="3" fillId="2" borderId="25" xfId="0" quotePrefix="1" applyFont="1" applyFill="1" applyBorder="1" applyAlignment="1" applyProtection="1">
      <alignment horizontal="center" vertical="center" shrinkToFit="1"/>
    </xf>
    <xf numFmtId="0" fontId="3" fillId="2" borderId="20" xfId="0" quotePrefix="1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left" vertical="center"/>
    </xf>
    <xf numFmtId="0" fontId="5" fillId="0" borderId="20" xfId="0" applyNumberFormat="1" applyFont="1" applyFill="1" applyBorder="1" applyAlignment="1" applyProtection="1">
      <alignment horizontal="left" vertical="center" wrapText="1"/>
    </xf>
    <xf numFmtId="0" fontId="5" fillId="0" borderId="21" xfId="0" applyNumberFormat="1" applyFont="1" applyFill="1" applyBorder="1" applyAlignment="1" applyProtection="1">
      <alignment horizontal="left" vertical="center" wrapText="1"/>
    </xf>
    <xf numFmtId="49" fontId="3" fillId="2" borderId="25" xfId="0" quotePrefix="1" applyNumberFormat="1" applyFont="1" applyFill="1" applyBorder="1" applyAlignment="1" applyProtection="1">
      <alignment horizontal="center" vertical="center" shrinkToFit="1"/>
    </xf>
    <xf numFmtId="49" fontId="3" fillId="2" borderId="20" xfId="0" quotePrefix="1" applyNumberFormat="1" applyFont="1" applyFill="1" applyBorder="1" applyAlignment="1" applyProtection="1">
      <alignment horizontal="center" vertical="center" shrinkToFit="1"/>
    </xf>
    <xf numFmtId="0" fontId="5" fillId="0" borderId="22" xfId="0" applyNumberFormat="1" applyFont="1" applyFill="1" applyBorder="1" applyAlignment="1" applyProtection="1">
      <alignment horizontal="left" vertical="center" wrapText="1"/>
    </xf>
    <xf numFmtId="49" fontId="3" fillId="2" borderId="12" xfId="0" quotePrefix="1" applyNumberFormat="1" applyFont="1" applyFill="1" applyBorder="1" applyAlignment="1" applyProtection="1">
      <alignment horizontal="center" vertical="center" textRotation="255" shrinkToFit="1"/>
    </xf>
    <xf numFmtId="49" fontId="3" fillId="2" borderId="0" xfId="0" quotePrefix="1" applyNumberFormat="1" applyFont="1" applyFill="1" applyBorder="1" applyAlignment="1" applyProtection="1">
      <alignment horizontal="center" vertical="center" textRotation="255" shrinkToFit="1"/>
    </xf>
    <xf numFmtId="49" fontId="3" fillId="2" borderId="15" xfId="0" quotePrefix="1" applyNumberFormat="1" applyFont="1" applyFill="1" applyBorder="1" applyAlignment="1" applyProtection="1">
      <alignment horizontal="center" vertical="center" textRotation="255" shrinkToFit="1"/>
    </xf>
    <xf numFmtId="49" fontId="3" fillId="2" borderId="30" xfId="0" quotePrefix="1" applyNumberFormat="1" applyFont="1" applyFill="1" applyBorder="1" applyAlignment="1" applyProtection="1">
      <alignment horizontal="center" vertical="center" textRotation="255" shrinkToFit="1"/>
    </xf>
    <xf numFmtId="49" fontId="3" fillId="2" borderId="18" xfId="0" quotePrefix="1" applyNumberFormat="1" applyFont="1" applyFill="1" applyBorder="1" applyAlignment="1" applyProtection="1">
      <alignment horizontal="center" vertical="center" textRotation="255" shrinkToFit="1"/>
    </xf>
    <xf numFmtId="49" fontId="3" fillId="2" borderId="19" xfId="0" quotePrefix="1" applyNumberFormat="1" applyFont="1" applyFill="1" applyBorder="1" applyAlignment="1" applyProtection="1">
      <alignment horizontal="center" vertical="center" textRotation="255" shrinkToFit="1"/>
    </xf>
    <xf numFmtId="49" fontId="3" fillId="2" borderId="10" xfId="0" quotePrefix="1" applyNumberFormat="1" applyFont="1" applyFill="1" applyBorder="1" applyAlignment="1" applyProtection="1">
      <alignment horizontal="center" vertical="center" shrinkToFit="1"/>
    </xf>
    <xf numFmtId="49" fontId="3" fillId="2" borderId="11" xfId="0" quotePrefix="1" applyNumberFormat="1" applyFont="1" applyFill="1" applyBorder="1" applyAlignment="1" applyProtection="1">
      <alignment horizontal="center" vertical="center" shrinkToFit="1"/>
    </xf>
    <xf numFmtId="49" fontId="3" fillId="2" borderId="14" xfId="0" quotePrefix="1" applyNumberFormat="1" applyFont="1" applyFill="1" applyBorder="1" applyAlignment="1" applyProtection="1">
      <alignment horizontal="center" vertical="center" shrinkToFit="1"/>
    </xf>
    <xf numFmtId="49" fontId="9" fillId="2" borderId="20" xfId="0" applyNumberFormat="1" applyFont="1" applyFill="1" applyBorder="1" applyAlignment="1" applyProtection="1">
      <alignment horizontal="left" vertical="center" wrapText="1"/>
    </xf>
    <xf numFmtId="49" fontId="9" fillId="2" borderId="24" xfId="0" applyNumberFormat="1" applyFont="1" applyFill="1" applyBorder="1" applyAlignment="1" applyProtection="1">
      <alignment horizontal="left" vertical="center" wrapText="1"/>
    </xf>
    <xf numFmtId="0" fontId="11" fillId="0" borderId="28" xfId="0" applyFont="1" applyFill="1" applyBorder="1" applyAlignment="1" applyProtection="1">
      <alignment horizontal="center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176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76" fontId="4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12" xfId="0" quotePrefix="1" applyNumberFormat="1" applyFont="1" applyFill="1" applyBorder="1" applyAlignment="1" applyProtection="1">
      <alignment horizontal="center" vertical="center" shrinkToFit="1"/>
    </xf>
    <xf numFmtId="49" fontId="3" fillId="2" borderId="0" xfId="0" quotePrefix="1" applyNumberFormat="1" applyFont="1" applyFill="1" applyBorder="1" applyAlignment="1" applyProtection="1">
      <alignment horizontal="center" vertical="center" shrinkToFit="1"/>
    </xf>
    <xf numFmtId="49" fontId="3" fillId="2" borderId="13" xfId="0" quotePrefix="1" applyNumberFormat="1" applyFont="1" applyFill="1" applyBorder="1" applyAlignment="1" applyProtection="1">
      <alignment horizontal="center" vertical="center" shrinkToFit="1"/>
    </xf>
    <xf numFmtId="49" fontId="3" fillId="2" borderId="1" xfId="0" quotePrefix="1" applyNumberFormat="1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17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18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19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23" xfId="0" quotePrefix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9" xfId="0" applyFont="1" applyFill="1" applyBorder="1" applyAlignment="1" applyProtection="1">
      <alignment horizontal="right"/>
    </xf>
    <xf numFmtId="0" fontId="3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63</xdr:col>
          <xdr:colOff>213360</xdr:colOff>
          <xdr:row>20</xdr:row>
          <xdr:rowOff>266700</xdr:rowOff>
        </xdr:to>
        <xdr:sp macro="" textlink="">
          <xdr:nvSpPr>
            <xdr:cNvPr id="18433" name="Group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65</xdr:col>
          <xdr:colOff>670560</xdr:colOff>
          <xdr:row>20</xdr:row>
          <xdr:rowOff>228600</xdr:rowOff>
        </xdr:to>
        <xdr:sp macro="" textlink="">
          <xdr:nvSpPr>
            <xdr:cNvPr id="18434" name="Group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69</xdr:col>
          <xdr:colOff>106680</xdr:colOff>
          <xdr:row>20</xdr:row>
          <xdr:rowOff>266700</xdr:rowOff>
        </xdr:to>
        <xdr:sp macro="" textlink="">
          <xdr:nvSpPr>
            <xdr:cNvPr id="18435" name="Group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65</xdr:col>
          <xdr:colOff>480060</xdr:colOff>
          <xdr:row>20</xdr:row>
          <xdr:rowOff>228600</xdr:rowOff>
        </xdr:to>
        <xdr:sp macro="" textlink="">
          <xdr:nvSpPr>
            <xdr:cNvPr id="18436" name="Group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0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69</xdr:col>
          <xdr:colOff>106680</xdr:colOff>
          <xdr:row>20</xdr:row>
          <xdr:rowOff>266700</xdr:rowOff>
        </xdr:to>
        <xdr:sp macro="" textlink="">
          <xdr:nvSpPr>
            <xdr:cNvPr id="18437" name="Group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63</xdr:col>
          <xdr:colOff>144780</xdr:colOff>
          <xdr:row>20</xdr:row>
          <xdr:rowOff>266700</xdr:rowOff>
        </xdr:to>
        <xdr:sp macro="" textlink="">
          <xdr:nvSpPr>
            <xdr:cNvPr id="18438" name="Group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65</xdr:col>
          <xdr:colOff>617220</xdr:colOff>
          <xdr:row>20</xdr:row>
          <xdr:rowOff>228600</xdr:rowOff>
        </xdr:to>
        <xdr:sp macro="" textlink="">
          <xdr:nvSpPr>
            <xdr:cNvPr id="18439" name="Group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0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69</xdr:col>
          <xdr:colOff>106680</xdr:colOff>
          <xdr:row>20</xdr:row>
          <xdr:rowOff>266700</xdr:rowOff>
        </xdr:to>
        <xdr:sp macro="" textlink="">
          <xdr:nvSpPr>
            <xdr:cNvPr id="18440" name="Group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0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65</xdr:col>
          <xdr:colOff>480060</xdr:colOff>
          <xdr:row>20</xdr:row>
          <xdr:rowOff>228600</xdr:rowOff>
        </xdr:to>
        <xdr:sp macro="" textlink="">
          <xdr:nvSpPr>
            <xdr:cNvPr id="18441" name="Group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63</xdr:col>
          <xdr:colOff>213360</xdr:colOff>
          <xdr:row>20</xdr:row>
          <xdr:rowOff>266700</xdr:rowOff>
        </xdr:to>
        <xdr:sp macro="" textlink="">
          <xdr:nvSpPr>
            <xdr:cNvPr id="18442" name="Group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0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65</xdr:col>
          <xdr:colOff>670560</xdr:colOff>
          <xdr:row>20</xdr:row>
          <xdr:rowOff>228600</xdr:rowOff>
        </xdr:to>
        <xdr:sp macro="" textlink="">
          <xdr:nvSpPr>
            <xdr:cNvPr id="18443" name="Group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0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69</xdr:col>
          <xdr:colOff>106680</xdr:colOff>
          <xdr:row>20</xdr:row>
          <xdr:rowOff>266700</xdr:rowOff>
        </xdr:to>
        <xdr:sp macro="" textlink="">
          <xdr:nvSpPr>
            <xdr:cNvPr id="18444" name="Group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0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65</xdr:col>
          <xdr:colOff>480060</xdr:colOff>
          <xdr:row>20</xdr:row>
          <xdr:rowOff>228600</xdr:rowOff>
        </xdr:to>
        <xdr:sp macro="" textlink="">
          <xdr:nvSpPr>
            <xdr:cNvPr id="18445" name="Group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0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69</xdr:col>
          <xdr:colOff>106680</xdr:colOff>
          <xdr:row>20</xdr:row>
          <xdr:rowOff>266700</xdr:rowOff>
        </xdr:to>
        <xdr:sp macro="" textlink="">
          <xdr:nvSpPr>
            <xdr:cNvPr id="18446" name="Group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0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63</xdr:col>
          <xdr:colOff>144780</xdr:colOff>
          <xdr:row>20</xdr:row>
          <xdr:rowOff>266700</xdr:rowOff>
        </xdr:to>
        <xdr:sp macro="" textlink="">
          <xdr:nvSpPr>
            <xdr:cNvPr id="18447" name="Group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0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65</xdr:col>
          <xdr:colOff>617220</xdr:colOff>
          <xdr:row>20</xdr:row>
          <xdr:rowOff>228600</xdr:rowOff>
        </xdr:to>
        <xdr:sp macro="" textlink="">
          <xdr:nvSpPr>
            <xdr:cNvPr id="18448" name="Group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0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69</xdr:col>
          <xdr:colOff>106680</xdr:colOff>
          <xdr:row>20</xdr:row>
          <xdr:rowOff>266700</xdr:rowOff>
        </xdr:to>
        <xdr:sp macro="" textlink="">
          <xdr:nvSpPr>
            <xdr:cNvPr id="18449" name="Group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0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20</xdr:row>
          <xdr:rowOff>0</xdr:rowOff>
        </xdr:from>
        <xdr:to>
          <xdr:col>65</xdr:col>
          <xdr:colOff>480060</xdr:colOff>
          <xdr:row>20</xdr:row>
          <xdr:rowOff>228600</xdr:rowOff>
        </xdr:to>
        <xdr:sp macro="" textlink="">
          <xdr:nvSpPr>
            <xdr:cNvPr id="18450" name="Group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0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25"/>
  <sheetViews>
    <sheetView tabSelected="1" view="pageBreakPreview" zoomScale="110" zoomScaleNormal="75" zoomScaleSheetLayoutView="110" workbookViewId="0">
      <selection activeCell="D13" sqref="D13:M13"/>
    </sheetView>
  </sheetViews>
  <sheetFormatPr defaultColWidth="9" defaultRowHeight="13.2" x14ac:dyDescent="0.2"/>
  <cols>
    <col min="1" max="2" width="1.33203125" style="5" customWidth="1"/>
    <col min="3" max="3" width="1.21875" style="5" customWidth="1"/>
    <col min="4" max="12" width="1.44140625" style="5" customWidth="1"/>
    <col min="13" max="13" width="1.77734375" style="5" customWidth="1"/>
    <col min="14" max="58" width="1.44140625" style="5" customWidth="1"/>
    <col min="59" max="61" width="5.6640625" style="4" hidden="1" customWidth="1"/>
    <col min="62" max="62" width="0" style="5" hidden="1" customWidth="1"/>
    <col min="63" max="63" width="9" style="6"/>
    <col min="64" max="16384" width="9" style="5"/>
  </cols>
  <sheetData>
    <row r="1" spans="1:63" ht="20.100000000000001" customHeight="1" x14ac:dyDescent="0.2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</row>
    <row r="2" spans="1:63" ht="50.1" customHeight="1" x14ac:dyDescent="0.2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</row>
    <row r="3" spans="1:63" ht="15.75" customHeight="1" thickBo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</row>
    <row r="4" spans="1:63" ht="20.25" customHeight="1" x14ac:dyDescent="0.2">
      <c r="A4" s="20" t="s">
        <v>0</v>
      </c>
      <c r="B4" s="21"/>
      <c r="C4" s="21"/>
      <c r="D4" s="22" t="s">
        <v>83</v>
      </c>
      <c r="E4" s="23"/>
      <c r="F4" s="23"/>
      <c r="G4" s="23"/>
      <c r="H4" s="23"/>
      <c r="I4" s="23"/>
      <c r="J4" s="23"/>
      <c r="K4" s="23"/>
      <c r="L4" s="23"/>
      <c r="M4" s="24"/>
      <c r="N4" s="29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30"/>
      <c r="AN4" s="28" t="s">
        <v>17</v>
      </c>
      <c r="AO4" s="28"/>
      <c r="AP4" s="28"/>
      <c r="AQ4" s="22" t="s">
        <v>1</v>
      </c>
      <c r="AR4" s="23"/>
      <c r="AS4" s="23"/>
      <c r="AT4" s="23"/>
      <c r="AU4" s="23"/>
      <c r="AV4" s="23"/>
      <c r="AW4" s="23"/>
      <c r="AX4" s="23"/>
      <c r="AY4" s="23"/>
      <c r="AZ4" s="24"/>
      <c r="BA4" s="26" t="str">
        <f>IF(N4="","",_xlfn.XLOOKUP($N$4,リスト!$C:$C,リスト!$B:$B,"ERROR!",0,1))</f>
        <v/>
      </c>
      <c r="BB4" s="26"/>
      <c r="BC4" s="26"/>
      <c r="BD4" s="26"/>
      <c r="BE4" s="26"/>
      <c r="BF4" s="27"/>
      <c r="BG4" s="7"/>
      <c r="BK4" s="6" t="s">
        <v>87</v>
      </c>
    </row>
    <row r="5" spans="1:63" ht="20.25" customHeight="1" x14ac:dyDescent="0.2">
      <c r="A5" s="51" t="s">
        <v>7</v>
      </c>
      <c r="B5" s="52"/>
      <c r="C5" s="52"/>
      <c r="D5" s="53" t="s">
        <v>18</v>
      </c>
      <c r="E5" s="53"/>
      <c r="F5" s="53"/>
      <c r="G5" s="53"/>
      <c r="H5" s="53"/>
      <c r="I5" s="53"/>
      <c r="J5" s="53"/>
      <c r="K5" s="53"/>
      <c r="L5" s="53"/>
      <c r="M5" s="54"/>
      <c r="N5" s="55" t="str">
        <f>IF(N4="","",_xlfn.XLOOKUP($N$4,リスト!$C:$C,リスト!$E:$E,"ERROR!",0,1))</f>
        <v/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6"/>
      <c r="BG5" s="7"/>
      <c r="BI5" s="4" t="e">
        <f>IF(#REF!=TRUE,"理学・工学・農学系","")</f>
        <v>#REF!</v>
      </c>
      <c r="BK5" s="6" t="s">
        <v>88</v>
      </c>
    </row>
    <row r="6" spans="1:63" ht="30" customHeight="1" x14ac:dyDescent="0.2">
      <c r="A6" s="57" t="s">
        <v>8</v>
      </c>
      <c r="B6" s="58"/>
      <c r="C6" s="58"/>
      <c r="D6" s="53" t="s">
        <v>19</v>
      </c>
      <c r="E6" s="53"/>
      <c r="F6" s="53"/>
      <c r="G6" s="53"/>
      <c r="H6" s="53"/>
      <c r="I6" s="53"/>
      <c r="J6" s="53"/>
      <c r="K6" s="53"/>
      <c r="L6" s="53"/>
      <c r="M6" s="54"/>
      <c r="N6" s="59" t="str">
        <f>IF(N4="","",_xlfn.XLOOKUP($N$4,リスト!$C:$C,リスト!$D:$D,"ERROR!",0,1))</f>
        <v/>
      </c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6"/>
      <c r="BG6" s="7"/>
      <c r="BK6" s="6" t="s">
        <v>88</v>
      </c>
    </row>
    <row r="7" spans="1:63" ht="20.25" customHeight="1" x14ac:dyDescent="0.2">
      <c r="A7" s="57" t="s">
        <v>9</v>
      </c>
      <c r="B7" s="58"/>
      <c r="C7" s="58"/>
      <c r="D7" s="13" t="s">
        <v>90</v>
      </c>
      <c r="E7" s="13"/>
      <c r="F7" s="13"/>
      <c r="G7" s="13"/>
      <c r="H7" s="13"/>
      <c r="I7" s="13"/>
      <c r="J7" s="13"/>
      <c r="K7" s="13"/>
      <c r="L7" s="13"/>
      <c r="M7" s="14"/>
      <c r="N7" s="15" t="str">
        <f>IF(N4="","",_xlfn.XLOOKUP($N$4,リスト!$C:$C,リスト!$F:$F,"ERROR!",0,1))</f>
        <v/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7"/>
      <c r="BG7" s="7"/>
      <c r="BK7" s="6" t="s">
        <v>88</v>
      </c>
    </row>
    <row r="8" spans="1:63" ht="30" customHeight="1" x14ac:dyDescent="0.2">
      <c r="A8" s="57" t="s">
        <v>5</v>
      </c>
      <c r="B8" s="58"/>
      <c r="C8" s="58"/>
      <c r="D8" s="69" t="s">
        <v>92</v>
      </c>
      <c r="E8" s="69"/>
      <c r="F8" s="69"/>
      <c r="G8" s="69"/>
      <c r="H8" s="69"/>
      <c r="I8" s="69"/>
      <c r="J8" s="69"/>
      <c r="K8" s="69"/>
      <c r="L8" s="69"/>
      <c r="M8" s="70"/>
      <c r="N8" s="15" t="str">
        <f>IF(N4="","",_xlfn.XLOOKUP($N$4,リスト!$C:$C,リスト!$L:$L,"ERROR!",0,1))</f>
        <v/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7"/>
      <c r="BG8" s="7"/>
      <c r="BK8" s="6" t="s">
        <v>88</v>
      </c>
    </row>
    <row r="9" spans="1:63" ht="30" customHeight="1" x14ac:dyDescent="0.2">
      <c r="A9" s="66" t="s">
        <v>91</v>
      </c>
      <c r="B9" s="67"/>
      <c r="C9" s="68"/>
      <c r="D9" s="12" t="s">
        <v>76</v>
      </c>
      <c r="E9" s="13"/>
      <c r="F9" s="13"/>
      <c r="G9" s="13"/>
      <c r="H9" s="13"/>
      <c r="I9" s="13"/>
      <c r="J9" s="13"/>
      <c r="K9" s="13"/>
      <c r="L9" s="13"/>
      <c r="M9" s="14"/>
      <c r="N9" s="15" t="str">
        <f>IF(N4="","",_xlfn.XLOOKUP($N$4,リスト!$C:$C,リスト!$G:$G,"ERROR!",0,1))</f>
        <v/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7"/>
      <c r="BG9" s="7"/>
      <c r="BK9" s="6" t="s">
        <v>88</v>
      </c>
    </row>
    <row r="10" spans="1:63" ht="30" customHeight="1" x14ac:dyDescent="0.2">
      <c r="A10" s="60" t="s">
        <v>82</v>
      </c>
      <c r="B10" s="61"/>
      <c r="C10" s="62"/>
      <c r="D10" s="12" t="s">
        <v>77</v>
      </c>
      <c r="E10" s="13"/>
      <c r="F10" s="13"/>
      <c r="G10" s="13"/>
      <c r="H10" s="13"/>
      <c r="I10" s="13"/>
      <c r="J10" s="13"/>
      <c r="K10" s="13"/>
      <c r="L10" s="13"/>
      <c r="M10" s="14"/>
      <c r="N10" s="15" t="str">
        <f>IF(N4="","",_xlfn.XLOOKUP($N$4,リスト!$C:$C,リスト!$H:$H,"ERROR!",0,1))</f>
        <v/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7"/>
      <c r="BG10" s="7"/>
      <c r="BK10" s="6" t="s">
        <v>88</v>
      </c>
    </row>
    <row r="11" spans="1:63" ht="30" customHeight="1" x14ac:dyDescent="0.2">
      <c r="A11" s="60"/>
      <c r="B11" s="61"/>
      <c r="C11" s="62"/>
      <c r="D11" s="12" t="s">
        <v>78</v>
      </c>
      <c r="E11" s="13"/>
      <c r="F11" s="13"/>
      <c r="G11" s="13"/>
      <c r="H11" s="13"/>
      <c r="I11" s="13"/>
      <c r="J11" s="13"/>
      <c r="K11" s="13"/>
      <c r="L11" s="13"/>
      <c r="M11" s="14"/>
      <c r="N11" s="15" t="str">
        <f>IF(N4="","",_xlfn.XLOOKUP($N$4,リスト!$C:$C,リスト!$I:$I,"ERROR!",0,1))</f>
        <v/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7"/>
      <c r="BG11" s="7"/>
      <c r="BK11" s="6" t="s">
        <v>88</v>
      </c>
    </row>
    <row r="12" spans="1:63" ht="30" customHeight="1" x14ac:dyDescent="0.2">
      <c r="A12" s="60"/>
      <c r="B12" s="61"/>
      <c r="C12" s="62"/>
      <c r="D12" s="12" t="s">
        <v>79</v>
      </c>
      <c r="E12" s="13"/>
      <c r="F12" s="13"/>
      <c r="G12" s="13"/>
      <c r="H12" s="13"/>
      <c r="I12" s="13"/>
      <c r="J12" s="13"/>
      <c r="K12" s="13"/>
      <c r="L12" s="13"/>
      <c r="M12" s="14"/>
      <c r="N12" s="15" t="str">
        <f>IF(N4="","",_xlfn.XLOOKUP($N$4,リスト!$C:$C,リスト!$J:$J,"ERROR!",0,1))</f>
        <v/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7"/>
      <c r="BG12" s="7"/>
      <c r="BK12" s="6" t="s">
        <v>88</v>
      </c>
    </row>
    <row r="13" spans="1:63" ht="30" customHeight="1" x14ac:dyDescent="0.2">
      <c r="A13" s="63"/>
      <c r="B13" s="64"/>
      <c r="C13" s="65"/>
      <c r="D13" s="12" t="s">
        <v>80</v>
      </c>
      <c r="E13" s="13"/>
      <c r="F13" s="13"/>
      <c r="G13" s="13"/>
      <c r="H13" s="13"/>
      <c r="I13" s="13"/>
      <c r="J13" s="13"/>
      <c r="K13" s="13"/>
      <c r="L13" s="13"/>
      <c r="M13" s="14"/>
      <c r="N13" s="15" t="str">
        <f>IF(N4="","",_xlfn.XLOOKUP($N$4,リスト!$C:$C,リスト!$K:$K,"ERROR!",0,1))</f>
        <v/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7"/>
      <c r="BG13" s="7"/>
      <c r="BK13" s="6" t="s">
        <v>88</v>
      </c>
    </row>
    <row r="14" spans="1:63" ht="83.25" customHeight="1" x14ac:dyDescent="0.2">
      <c r="A14" s="57" t="s">
        <v>6</v>
      </c>
      <c r="B14" s="58"/>
      <c r="C14" s="58"/>
      <c r="D14" s="13" t="s">
        <v>81</v>
      </c>
      <c r="E14" s="13"/>
      <c r="F14" s="13"/>
      <c r="G14" s="13"/>
      <c r="H14" s="13"/>
      <c r="I14" s="13"/>
      <c r="J14" s="13"/>
      <c r="K14" s="13"/>
      <c r="L14" s="13"/>
      <c r="M14" s="14"/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8"/>
      <c r="BG14" s="7"/>
    </row>
    <row r="15" spans="1:63" s="8" customFormat="1" ht="20.25" customHeight="1" thickBot="1" x14ac:dyDescent="0.25">
      <c r="A15" s="46" t="s">
        <v>10</v>
      </c>
      <c r="B15" s="47"/>
      <c r="C15" s="48"/>
      <c r="D15" s="39" t="s">
        <v>3</v>
      </c>
      <c r="E15" s="40"/>
      <c r="F15" s="40"/>
      <c r="G15" s="40"/>
      <c r="H15" s="40"/>
      <c r="I15" s="40"/>
      <c r="J15" s="40"/>
      <c r="K15" s="40"/>
      <c r="L15" s="40"/>
      <c r="M15" s="41"/>
      <c r="N15" s="43" t="s">
        <v>15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5"/>
      <c r="BH15" s="8">
        <v>4</v>
      </c>
      <c r="BK15" s="9"/>
    </row>
    <row r="16" spans="1:63" ht="24.9" customHeight="1" thickBo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</row>
    <row r="17" spans="1:63" ht="21" customHeight="1" x14ac:dyDescent="0.2">
      <c r="A17" s="49" t="s">
        <v>12</v>
      </c>
      <c r="B17" s="50"/>
      <c r="C17" s="50"/>
      <c r="D17" s="31" t="s">
        <v>11</v>
      </c>
      <c r="E17" s="32"/>
      <c r="F17" s="32"/>
      <c r="G17" s="32"/>
      <c r="H17" s="32"/>
      <c r="I17" s="32"/>
      <c r="J17" s="32"/>
      <c r="K17" s="32"/>
      <c r="L17" s="32"/>
      <c r="M17" s="32"/>
      <c r="N17" s="33" t="s">
        <v>84</v>
      </c>
      <c r="O17" s="34"/>
      <c r="P17" s="34"/>
      <c r="Q17" s="34"/>
      <c r="R17" s="34"/>
      <c r="S17" s="34"/>
      <c r="T17" s="34"/>
      <c r="U17" s="34"/>
      <c r="V17" s="35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7"/>
      <c r="BG17" s="7"/>
    </row>
    <row r="18" spans="1:63" ht="21" customHeight="1" x14ac:dyDescent="0.2">
      <c r="A18" s="66" t="s">
        <v>13</v>
      </c>
      <c r="B18" s="67"/>
      <c r="C18" s="67"/>
      <c r="D18" s="81" t="s">
        <v>2</v>
      </c>
      <c r="E18" s="81"/>
      <c r="F18" s="81"/>
      <c r="G18" s="81"/>
      <c r="H18" s="81"/>
      <c r="I18" s="81"/>
      <c r="J18" s="81"/>
      <c r="K18" s="81"/>
      <c r="L18" s="81"/>
      <c r="M18" s="82"/>
      <c r="N18" s="87" t="s">
        <v>84</v>
      </c>
      <c r="O18" s="88"/>
      <c r="P18" s="88"/>
      <c r="Q18" s="88"/>
      <c r="R18" s="88"/>
      <c r="S18" s="88"/>
      <c r="T18" s="88"/>
      <c r="U18" s="88"/>
      <c r="V18" s="89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6"/>
      <c r="BG18" s="7"/>
      <c r="BI18" s="4" t="e">
        <f>IF(#REF!=TRUE,"理学・工学・農学系","")</f>
        <v>#REF!</v>
      </c>
    </row>
    <row r="19" spans="1:63" ht="21" customHeight="1" x14ac:dyDescent="0.2">
      <c r="A19" s="77"/>
      <c r="B19" s="78"/>
      <c r="C19" s="78"/>
      <c r="D19" s="83"/>
      <c r="E19" s="83"/>
      <c r="F19" s="83"/>
      <c r="G19" s="83"/>
      <c r="H19" s="83"/>
      <c r="I19" s="83"/>
      <c r="J19" s="83"/>
      <c r="K19" s="83"/>
      <c r="L19" s="83"/>
      <c r="M19" s="84"/>
      <c r="N19" s="92" t="s">
        <v>85</v>
      </c>
      <c r="O19" s="93"/>
      <c r="P19" s="93"/>
      <c r="Q19" s="93"/>
      <c r="R19" s="93"/>
      <c r="S19" s="93"/>
      <c r="T19" s="93"/>
      <c r="U19" s="93"/>
      <c r="V19" s="94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7"/>
      <c r="BG19" s="7"/>
    </row>
    <row r="20" spans="1:63" ht="21" customHeight="1" thickBot="1" x14ac:dyDescent="0.25">
      <c r="A20" s="79"/>
      <c r="B20" s="80"/>
      <c r="C20" s="80"/>
      <c r="D20" s="85"/>
      <c r="E20" s="85"/>
      <c r="F20" s="85"/>
      <c r="G20" s="85"/>
      <c r="H20" s="85"/>
      <c r="I20" s="85"/>
      <c r="J20" s="85"/>
      <c r="K20" s="85"/>
      <c r="L20" s="85"/>
      <c r="M20" s="86"/>
      <c r="N20" s="96" t="s">
        <v>86</v>
      </c>
      <c r="O20" s="97"/>
      <c r="P20" s="97"/>
      <c r="Q20" s="97"/>
      <c r="R20" s="97"/>
      <c r="S20" s="97"/>
      <c r="T20" s="97"/>
      <c r="U20" s="97"/>
      <c r="V20" s="98"/>
      <c r="W20" s="99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1"/>
      <c r="BG20" s="7"/>
    </row>
    <row r="21" spans="1:63" ht="24.9" customHeight="1" thickBot="1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</row>
    <row r="22" spans="1:63" s="9" customFormat="1" ht="22.5" customHeight="1" x14ac:dyDescent="0.2">
      <c r="A22" s="90" t="s">
        <v>113</v>
      </c>
      <c r="B22" s="91"/>
      <c r="C22" s="91"/>
      <c r="D22" s="10" t="s">
        <v>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75" t="str">
        <f>IF(LENB(A23)/2&gt;400,"エラー：字数制限超過","")</f>
        <v/>
      </c>
      <c r="AW22" s="75"/>
      <c r="AX22" s="75"/>
      <c r="AY22" s="75"/>
      <c r="AZ22" s="75"/>
      <c r="BA22" s="75"/>
      <c r="BB22" s="75"/>
      <c r="BC22" s="75"/>
      <c r="BD22" s="75"/>
      <c r="BE22" s="75"/>
      <c r="BF22" s="76"/>
      <c r="BK22" s="11">
        <f>IF(LENB($A$23)/2&gt;400,"エラー：字数制限超過",LENB($A$23)/2)</f>
        <v>0</v>
      </c>
    </row>
    <row r="23" spans="1:63" ht="189.75" customHeight="1" thickBot="1" x14ac:dyDescent="0.25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4"/>
    </row>
    <row r="24" spans="1:63" ht="12" customHeight="1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</row>
    <row r="25" spans="1:63" x14ac:dyDescent="0.2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</row>
  </sheetData>
  <sheetProtection formatColumns="0" formatRows="0" selectLockedCells="1"/>
  <mergeCells count="62">
    <mergeCell ref="B25:Q25"/>
    <mergeCell ref="R25:AA25"/>
    <mergeCell ref="AB25:AG25"/>
    <mergeCell ref="AH25:AQ25"/>
    <mergeCell ref="AR25:BE25"/>
    <mergeCell ref="W19:BF19"/>
    <mergeCell ref="A24:BF24"/>
    <mergeCell ref="A23:BF23"/>
    <mergeCell ref="AV22:BF22"/>
    <mergeCell ref="A18:C20"/>
    <mergeCell ref="D18:M20"/>
    <mergeCell ref="N18:V18"/>
    <mergeCell ref="W18:BF18"/>
    <mergeCell ref="A22:C22"/>
    <mergeCell ref="N19:V19"/>
    <mergeCell ref="A21:BF21"/>
    <mergeCell ref="N20:V20"/>
    <mergeCell ref="W20:BF20"/>
    <mergeCell ref="A5:C5"/>
    <mergeCell ref="D5:M5"/>
    <mergeCell ref="N5:BF5"/>
    <mergeCell ref="A7:C7"/>
    <mergeCell ref="A14:C14"/>
    <mergeCell ref="N7:BF7"/>
    <mergeCell ref="D7:M7"/>
    <mergeCell ref="N6:BF6"/>
    <mergeCell ref="A6:C6"/>
    <mergeCell ref="D6:M6"/>
    <mergeCell ref="A10:C13"/>
    <mergeCell ref="A9:C9"/>
    <mergeCell ref="N8:BF8"/>
    <mergeCell ref="A8:C8"/>
    <mergeCell ref="D8:M8"/>
    <mergeCell ref="D10:M10"/>
    <mergeCell ref="D17:M17"/>
    <mergeCell ref="N17:V17"/>
    <mergeCell ref="W17:BF17"/>
    <mergeCell ref="D14:M14"/>
    <mergeCell ref="N14:BF14"/>
    <mergeCell ref="D15:M15"/>
    <mergeCell ref="A16:BF16"/>
    <mergeCell ref="N15:BF15"/>
    <mergeCell ref="A15:C15"/>
    <mergeCell ref="A17:C17"/>
    <mergeCell ref="A1:BF1"/>
    <mergeCell ref="A2:BF2"/>
    <mergeCell ref="A4:C4"/>
    <mergeCell ref="D4:M4"/>
    <mergeCell ref="A3:BF3"/>
    <mergeCell ref="BA4:BF4"/>
    <mergeCell ref="AQ4:AZ4"/>
    <mergeCell ref="AN4:AP4"/>
    <mergeCell ref="N4:AM4"/>
    <mergeCell ref="D11:M11"/>
    <mergeCell ref="D12:M12"/>
    <mergeCell ref="D13:M13"/>
    <mergeCell ref="N9:BF9"/>
    <mergeCell ref="N10:BF10"/>
    <mergeCell ref="N11:BF11"/>
    <mergeCell ref="N12:BF12"/>
    <mergeCell ref="N13:BF13"/>
    <mergeCell ref="D9:M9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9" orientation="portrait" r:id="rId1"/>
  <headerFooter>
    <oddFooter>&amp;C&amp;10- &amp;P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Group Box 1">
              <controlPr defaultSize="0" autoFill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63</xdr:col>
                    <xdr:colOff>213360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Group Box 2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65</xdr:col>
                    <xdr:colOff>670560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Group Box 3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69</xdr:col>
                    <xdr:colOff>106680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Group Box 4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65</xdr:col>
                    <xdr:colOff>480060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Group Box 5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69</xdr:col>
                    <xdr:colOff>106680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Group Box 6">
              <controlPr defaultSize="0" autoFill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63</xdr:col>
                    <xdr:colOff>144780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Group Box 7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65</xdr:col>
                    <xdr:colOff>617220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Group Box 8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69</xdr:col>
                    <xdr:colOff>106680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Group Box 9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65</xdr:col>
                    <xdr:colOff>480060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Group Box 10">
              <controlPr defaultSize="0" autoFill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63</xdr:col>
                    <xdr:colOff>213360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Group Box 11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65</xdr:col>
                    <xdr:colOff>670560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Group Box 12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69</xdr:col>
                    <xdr:colOff>106680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Group Box 13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65</xdr:col>
                    <xdr:colOff>480060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Group Box 14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69</xdr:col>
                    <xdr:colOff>106680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Group Box 15">
              <controlPr defaultSize="0" autoFill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63</xdr:col>
                    <xdr:colOff>144780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Group Box 16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65</xdr:col>
                    <xdr:colOff>617220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Group Box 17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69</xdr:col>
                    <xdr:colOff>106680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Group Box 18">
              <controlPr defaultSize="0" autoFill="0" autoPict="0">
                <anchor moveWithCells="1">
                  <from>
                    <xdr:col>59</xdr:col>
                    <xdr:colOff>0</xdr:colOff>
                    <xdr:row>20</xdr:row>
                    <xdr:rowOff>0</xdr:rowOff>
                  </from>
                  <to>
                    <xdr:col>65</xdr:col>
                    <xdr:colOff>480060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FA4795-425B-4603-828F-76ABC670AB00}">
          <x14:formula1>
            <xm:f>リスト!$C$3:$C$8</xm:f>
          </x14:formula1>
          <xm:sqref>N4:AM4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2868B-78DE-452D-A5D4-16B00865E818}">
  <sheetPr>
    <tabColor rgb="FFFFC000"/>
  </sheetPr>
  <dimension ref="A1:L8"/>
  <sheetViews>
    <sheetView view="pageBreakPreview" zoomScale="60" zoomScaleNormal="100" workbookViewId="0">
      <selection activeCell="W19" sqref="W19"/>
    </sheetView>
  </sheetViews>
  <sheetFormatPr defaultColWidth="9" defaultRowHeight="13.2" x14ac:dyDescent="0.2"/>
  <cols>
    <col min="1" max="1" width="5.33203125" style="1" customWidth="1"/>
    <col min="2" max="2" width="5.33203125" style="1" hidden="1" customWidth="1"/>
    <col min="3" max="11" width="9" style="1"/>
    <col min="12" max="12" width="81.44140625" style="1" customWidth="1"/>
    <col min="13" max="16384" width="9" style="1"/>
  </cols>
  <sheetData>
    <row r="1" spans="1:12" x14ac:dyDescent="0.2">
      <c r="A1" s="103" t="s">
        <v>74</v>
      </c>
      <c r="B1" s="103" t="s">
        <v>89</v>
      </c>
      <c r="C1" s="104" t="s">
        <v>73</v>
      </c>
      <c r="D1" s="104" t="s">
        <v>100</v>
      </c>
      <c r="E1" s="104" t="s">
        <v>72</v>
      </c>
      <c r="F1" s="104" t="s">
        <v>20</v>
      </c>
      <c r="G1" s="104" t="s">
        <v>21</v>
      </c>
      <c r="H1" s="104"/>
      <c r="I1" s="104"/>
      <c r="J1" s="104"/>
      <c r="K1" s="104"/>
      <c r="L1" s="104" t="s">
        <v>99</v>
      </c>
    </row>
    <row r="2" spans="1:12" x14ac:dyDescent="0.2">
      <c r="A2" s="104"/>
      <c r="B2" s="104"/>
      <c r="C2" s="104"/>
      <c r="D2" s="104"/>
      <c r="E2" s="104"/>
      <c r="F2" s="104"/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  <c r="L2" s="104"/>
    </row>
    <row r="3" spans="1:12" x14ac:dyDescent="0.2">
      <c r="A3" s="2">
        <v>1</v>
      </c>
      <c r="B3" s="2" t="str">
        <f>DBCS(A3)</f>
        <v>１</v>
      </c>
      <c r="C3" s="2" t="s">
        <v>27</v>
      </c>
      <c r="D3" s="2" t="s">
        <v>28</v>
      </c>
      <c r="E3" s="2" t="s">
        <v>70</v>
      </c>
      <c r="F3" s="2" t="s">
        <v>29</v>
      </c>
      <c r="G3" s="2" t="s">
        <v>30</v>
      </c>
      <c r="H3" s="2" t="s">
        <v>31</v>
      </c>
      <c r="I3" s="2" t="s">
        <v>32</v>
      </c>
      <c r="J3" s="2" t="s">
        <v>33</v>
      </c>
      <c r="K3" s="2" t="s">
        <v>34</v>
      </c>
      <c r="L3" s="2" t="s">
        <v>98</v>
      </c>
    </row>
    <row r="4" spans="1:12" x14ac:dyDescent="0.2">
      <c r="A4" s="2">
        <v>2</v>
      </c>
      <c r="B4" s="2" t="str">
        <f t="shared" ref="B4:B8" si="0">DBCS(A4)</f>
        <v>２</v>
      </c>
      <c r="C4" s="2" t="s">
        <v>35</v>
      </c>
      <c r="D4" s="2" t="s">
        <v>36</v>
      </c>
      <c r="E4" s="2" t="s">
        <v>70</v>
      </c>
      <c r="F4" s="2" t="s">
        <v>37</v>
      </c>
      <c r="G4" s="2" t="s">
        <v>75</v>
      </c>
      <c r="H4" s="2" t="s">
        <v>38</v>
      </c>
      <c r="I4" s="2" t="s">
        <v>39</v>
      </c>
      <c r="J4" s="2" t="s">
        <v>40</v>
      </c>
      <c r="K4" s="2" t="s">
        <v>41</v>
      </c>
      <c r="L4" s="2" t="s">
        <v>93</v>
      </c>
    </row>
    <row r="5" spans="1:12" x14ac:dyDescent="0.2">
      <c r="A5" s="2">
        <v>3</v>
      </c>
      <c r="B5" s="2" t="str">
        <f t="shared" si="0"/>
        <v>３</v>
      </c>
      <c r="C5" s="2" t="s">
        <v>42</v>
      </c>
      <c r="D5" s="2" t="s">
        <v>43</v>
      </c>
      <c r="E5" s="2" t="s">
        <v>70</v>
      </c>
      <c r="F5" s="2" t="s">
        <v>44</v>
      </c>
      <c r="G5" s="2" t="s">
        <v>45</v>
      </c>
      <c r="H5" s="2" t="s">
        <v>46</v>
      </c>
      <c r="I5" s="2" t="s">
        <v>47</v>
      </c>
      <c r="J5" s="2" t="s">
        <v>48</v>
      </c>
      <c r="K5" s="2" t="s">
        <v>49</v>
      </c>
      <c r="L5" s="2" t="s">
        <v>94</v>
      </c>
    </row>
    <row r="6" spans="1:12" x14ac:dyDescent="0.2">
      <c r="A6" s="2">
        <v>4</v>
      </c>
      <c r="B6" s="2" t="str">
        <f t="shared" si="0"/>
        <v>４</v>
      </c>
      <c r="C6" s="2" t="s">
        <v>50</v>
      </c>
      <c r="D6" s="2" t="s">
        <v>51</v>
      </c>
      <c r="E6" s="2" t="s">
        <v>71</v>
      </c>
      <c r="F6" s="2" t="s">
        <v>52</v>
      </c>
      <c r="G6" s="2" t="s">
        <v>53</v>
      </c>
      <c r="H6" s="2" t="s">
        <v>54</v>
      </c>
      <c r="I6" s="2" t="s">
        <v>121</v>
      </c>
      <c r="J6" s="2" t="s">
        <v>55</v>
      </c>
      <c r="K6" s="2" t="s">
        <v>34</v>
      </c>
      <c r="L6" s="2" t="s">
        <v>95</v>
      </c>
    </row>
    <row r="7" spans="1:12" x14ac:dyDescent="0.2">
      <c r="A7" s="2">
        <v>5</v>
      </c>
      <c r="B7" s="2" t="str">
        <f t="shared" si="0"/>
        <v>５</v>
      </c>
      <c r="C7" s="2" t="s">
        <v>56</v>
      </c>
      <c r="D7" s="2" t="s">
        <v>57</v>
      </c>
      <c r="E7" s="2" t="s">
        <v>71</v>
      </c>
      <c r="F7" s="2" t="s">
        <v>58</v>
      </c>
      <c r="G7" s="2" t="s">
        <v>59</v>
      </c>
      <c r="H7" s="2" t="s">
        <v>120</v>
      </c>
      <c r="I7" s="2" t="s">
        <v>60</v>
      </c>
      <c r="J7" s="2" t="s">
        <v>61</v>
      </c>
      <c r="K7" s="2" t="s">
        <v>34</v>
      </c>
      <c r="L7" s="2" t="s">
        <v>96</v>
      </c>
    </row>
    <row r="8" spans="1:12" x14ac:dyDescent="0.2">
      <c r="A8" s="2">
        <v>6</v>
      </c>
      <c r="B8" s="2" t="str">
        <f t="shared" si="0"/>
        <v>６</v>
      </c>
      <c r="C8" s="2" t="s">
        <v>62</v>
      </c>
      <c r="D8" s="2" t="s">
        <v>63</v>
      </c>
      <c r="E8" s="2" t="s">
        <v>71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97</v>
      </c>
    </row>
  </sheetData>
  <sheetProtection algorithmName="SHA-512" hashValue="Kfa1zRQLJMhBgaWEV3Z+iyZQgLMHg/BLoGyDJDxMc/eHTXUxkPxTD3yB+gJ2jlPaDI4m0+HL/JU9qu/HHgJfUw==" saltValue="vXAQb8SLylH6xXEJezepaw==" spinCount="100000" sheet="1" objects="1" scenarios="1"/>
  <mergeCells count="8">
    <mergeCell ref="A1:A2"/>
    <mergeCell ref="B1:B2"/>
    <mergeCell ref="L1:L2"/>
    <mergeCell ref="C1:C2"/>
    <mergeCell ref="D1:D2"/>
    <mergeCell ref="E1:E2"/>
    <mergeCell ref="F1:F2"/>
    <mergeCell ref="G1:K1"/>
  </mergeCells>
  <phoneticPr fontId="1"/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B693-E3F3-435D-B2D0-A81FE246AF37}">
  <sheetPr>
    <tabColor theme="0" tint="-0.249977111117893"/>
  </sheetPr>
  <dimension ref="A1:R2"/>
  <sheetViews>
    <sheetView view="pageBreakPreview" zoomScaleNormal="100" zoomScaleSheetLayoutView="100" workbookViewId="0">
      <selection activeCell="R12" sqref="R12"/>
    </sheetView>
  </sheetViews>
  <sheetFormatPr defaultColWidth="9" defaultRowHeight="13.2" x14ac:dyDescent="0.2"/>
  <cols>
    <col min="1" max="16384" width="9" style="1"/>
  </cols>
  <sheetData>
    <row r="1" spans="1:18" x14ac:dyDescent="0.2">
      <c r="A1" s="3" t="s">
        <v>101</v>
      </c>
      <c r="B1" s="3" t="s">
        <v>102</v>
      </c>
      <c r="C1" s="3" t="s">
        <v>103</v>
      </c>
      <c r="D1" s="3" t="s">
        <v>104</v>
      </c>
      <c r="E1" s="3" t="s">
        <v>105</v>
      </c>
      <c r="F1" s="3" t="s">
        <v>106</v>
      </c>
      <c r="G1" s="3" t="s">
        <v>107</v>
      </c>
      <c r="H1" s="3" t="s">
        <v>108</v>
      </c>
      <c r="I1" s="3" t="s">
        <v>109</v>
      </c>
      <c r="J1" s="3" t="s">
        <v>110</v>
      </c>
      <c r="K1" s="3" t="s">
        <v>111</v>
      </c>
      <c r="L1" s="3" t="s">
        <v>119</v>
      </c>
      <c r="M1" s="3" t="s">
        <v>114</v>
      </c>
      <c r="N1" s="3" t="s">
        <v>112</v>
      </c>
      <c r="O1" s="3" t="s">
        <v>115</v>
      </c>
      <c r="P1" s="3" t="s">
        <v>116</v>
      </c>
      <c r="Q1" s="3" t="s">
        <v>117</v>
      </c>
      <c r="R1" s="3" t="s">
        <v>118</v>
      </c>
    </row>
    <row r="2" spans="1:18" x14ac:dyDescent="0.2">
      <c r="A2" s="2">
        <f>様式１!N4</f>
        <v>0</v>
      </c>
      <c r="B2" s="2" t="str">
        <f>様式１!BA4</f>
        <v/>
      </c>
      <c r="C2" s="2" t="str">
        <f>様式１!N5</f>
        <v/>
      </c>
      <c r="D2" s="2" t="str">
        <f>様式１!N6</f>
        <v/>
      </c>
      <c r="E2" s="2" t="str">
        <f>様式１!N7</f>
        <v/>
      </c>
      <c r="F2" s="2" t="str">
        <f>様式１!N8</f>
        <v/>
      </c>
      <c r="G2" s="2" t="str">
        <f>様式１!N9</f>
        <v/>
      </c>
      <c r="H2" s="2" t="str">
        <f>様式１!N10</f>
        <v/>
      </c>
      <c r="I2" s="2" t="str">
        <f>様式１!N11</f>
        <v/>
      </c>
      <c r="J2" s="2" t="str">
        <f>様式１!N12</f>
        <v/>
      </c>
      <c r="K2" s="2" t="str">
        <f>様式１!N13</f>
        <v/>
      </c>
      <c r="L2" s="2">
        <f>様式１!N14</f>
        <v>0</v>
      </c>
      <c r="M2" s="2" t="str">
        <f>様式１!N15</f>
        <v>令和４年度～令和９年度（６年間）</v>
      </c>
      <c r="N2" s="2">
        <f>様式１!W17</f>
        <v>0</v>
      </c>
      <c r="O2" s="2">
        <f>様式１!W18</f>
        <v>0</v>
      </c>
      <c r="P2" s="2">
        <f>様式１!W19</f>
        <v>0</v>
      </c>
      <c r="Q2" s="2">
        <f>様式１!W20</f>
        <v>0</v>
      </c>
      <c r="R2" s="2">
        <f>様式１!A23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</vt:lpstr>
      <vt:lpstr>リスト</vt:lpstr>
      <vt:lpstr>データ集計（※大学担当者は変更しないでください。）</vt:lpstr>
      <vt:lpstr>'データ集計（※大学担当者は変更しないでください。）'!Print_Area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（1）平成27年度「地（知）の拠点大学による地方創生推進事業」計画調書</dc:title>
  <dc:creator>文部科学省</dc:creator>
  <cp:lastModifiedBy>独立行政法人　日本学術振興会</cp:lastModifiedBy>
  <cp:lastPrinted>2024-10-25T09:22:55Z</cp:lastPrinted>
  <dcterms:created xsi:type="dcterms:W3CDTF">2003-12-12T10:46:18Z</dcterms:created>
  <dcterms:modified xsi:type="dcterms:W3CDTF">2024-11-06T05:14:43Z</dcterms:modified>
</cp:coreProperties>
</file>