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codeName="ThisWorkbook" defaultThemeVersion="124226"/>
  <xr:revisionPtr revIDLastSave="0" documentId="13_ncr:1_{320D8B7A-CCD8-4ED7-B14E-31A4A080A950}" xr6:coauthVersionLast="47" xr6:coauthVersionMax="47" xr10:uidLastSave="{00000000-0000-0000-0000-000000000000}"/>
  <bookViews>
    <workbookView xWindow="-120" yWindow="-120" windowWidth="29040" windowHeight="15840" xr2:uid="{00000000-000D-0000-FFFF-FFFF00000000}"/>
  </bookViews>
  <sheets>
    <sheet name="【6】アンケート" sheetId="48" r:id="rId1"/>
    <sheet name="対応機関略称" sheetId="50" r:id="rId2"/>
  </sheets>
  <definedNames>
    <definedName name="_xlnm._FilterDatabase" localSheetId="0" hidden="1">【6】アンケート!#REF!</definedName>
    <definedName name="lst参加者_相手国側" localSheetId="0">#REF!</definedName>
    <definedName name="lst参加者_相手国側">#REF!</definedName>
    <definedName name="lst参加者_日本側" localSheetId="0">#REF!</definedName>
    <definedName name="lst参加者_日本側">#REF!</definedName>
    <definedName name="lst派受種別" localSheetId="0">#REF!</definedName>
    <definedName name="lst派受種別">#REF!</definedName>
    <definedName name="lst有無">#REF!</definedName>
    <definedName name="_xlnm.Print_Area" localSheetId="0">【6】アンケート!$B$1:$AK$143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3" i="48" l="1"/>
  <c r="BA29" i="48" l="1"/>
  <c r="BA30" i="48"/>
  <c r="BA28" i="48"/>
  <c r="BA23" i="48"/>
  <c r="BA26" i="48"/>
  <c r="BA66" i="48" l="1"/>
  <c r="AX66" i="48"/>
  <c r="AS66" i="48"/>
  <c r="AS7" i="48" l="1"/>
  <c r="AS8" i="48"/>
  <c r="AS9" i="48"/>
  <c r="AS10" i="48"/>
  <c r="AS11" i="48"/>
  <c r="AS12" i="48"/>
  <c r="AS13" i="48"/>
  <c r="AS14" i="48"/>
  <c r="AS15" i="48"/>
  <c r="AS16" i="48"/>
  <c r="AS17" i="48"/>
  <c r="AS18" i="48"/>
  <c r="AS19" i="48"/>
  <c r="AS20" i="48"/>
  <c r="AS21" i="48"/>
  <c r="AS22" i="48"/>
  <c r="AS23" i="48"/>
  <c r="AS24" i="48"/>
  <c r="AS25" i="48"/>
  <c r="AS26" i="48"/>
  <c r="AS27" i="48"/>
  <c r="AS28" i="48"/>
  <c r="AS29" i="48"/>
  <c r="AS30" i="48"/>
  <c r="AS31" i="48"/>
  <c r="AS32" i="48"/>
  <c r="AS33" i="48"/>
  <c r="AS34" i="48"/>
  <c r="AS35" i="48"/>
  <c r="AS36" i="48"/>
  <c r="AS37" i="48"/>
  <c r="AS38" i="48"/>
  <c r="AS39" i="48"/>
  <c r="AS40" i="48"/>
  <c r="AS41" i="48"/>
  <c r="AS42" i="48"/>
  <c r="AS43" i="48"/>
  <c r="AS44" i="48"/>
  <c r="AS45" i="48"/>
  <c r="AS46" i="48"/>
  <c r="AS47" i="48"/>
  <c r="AS48" i="48"/>
  <c r="AS49" i="48"/>
  <c r="AS50" i="48"/>
  <c r="AS51" i="48"/>
  <c r="AS52" i="48"/>
  <c r="AS53" i="48"/>
  <c r="AS54" i="48"/>
  <c r="AS55" i="48"/>
  <c r="AS56" i="48"/>
  <c r="AS57" i="48"/>
  <c r="AS58" i="48"/>
  <c r="AS59" i="48"/>
  <c r="AS60" i="48"/>
  <c r="AS61" i="48"/>
  <c r="AS62" i="48"/>
  <c r="AS63" i="48"/>
  <c r="AS64" i="48"/>
  <c r="AS65" i="48"/>
  <c r="AS67" i="48"/>
  <c r="AS6" i="48"/>
  <c r="AQ2" i="48" l="1"/>
  <c r="A79" i="48"/>
  <c r="A99" i="48" l="1"/>
  <c r="A4" i="48"/>
  <c r="A113" i="48" l="1"/>
  <c r="AX30" i="48"/>
  <c r="A3" i="48" l="1"/>
  <c r="A5" i="48" l="1"/>
  <c r="A36" i="48" l="1"/>
  <c r="A86" i="48" l="1"/>
  <c r="A63" i="48" l="1"/>
  <c r="A81" i="48"/>
  <c r="A54" i="48"/>
  <c r="BA60" i="48" l="1"/>
  <c r="BA65" i="48"/>
  <c r="BA40" i="48"/>
  <c r="BA63" i="48"/>
  <c r="BA62" i="48"/>
  <c r="BA50" i="48"/>
  <c r="BA59" i="48"/>
  <c r="BA49" i="48"/>
  <c r="BA48" i="48"/>
  <c r="BA41" i="48"/>
  <c r="BA38" i="48"/>
  <c r="BA27" i="48"/>
  <c r="BA24" i="48" l="1"/>
  <c r="BA22" i="48"/>
  <c r="BA16" i="48"/>
  <c r="AX64" i="48"/>
  <c r="AX65" i="48"/>
  <c r="AX41" i="48"/>
  <c r="AX38" i="48"/>
  <c r="AX37" i="48"/>
  <c r="AX36" i="48"/>
  <c r="AX35" i="48"/>
  <c r="AX34" i="48"/>
  <c r="AX32" i="48"/>
  <c r="AX31" i="48"/>
  <c r="BA10" i="48" l="1"/>
  <c r="AX22" i="48" l="1"/>
  <c r="AX21" i="48"/>
  <c r="AX20" i="48"/>
  <c r="AX19" i="48"/>
  <c r="AX18" i="48"/>
  <c r="AX17" i="48"/>
  <c r="BA67" i="48" l="1"/>
  <c r="BA61" i="48"/>
  <c r="BA43" i="48"/>
  <c r="AX6" i="48" l="1"/>
  <c r="AX67" i="48"/>
  <c r="AX63" i="48"/>
  <c r="AX62" i="48"/>
  <c r="AX61" i="48"/>
  <c r="AX60" i="48"/>
  <c r="AX59" i="48"/>
  <c r="AX58" i="48"/>
  <c r="AX57" i="48"/>
  <c r="AX56" i="48"/>
  <c r="AX55" i="48"/>
  <c r="AX54" i="48"/>
  <c r="AX53" i="48"/>
  <c r="AX52" i="48"/>
  <c r="AX51" i="48"/>
  <c r="AX50" i="48"/>
  <c r="AX40" i="48"/>
  <c r="AX39" i="48"/>
  <c r="AX49" i="48"/>
  <c r="AX48" i="48"/>
  <c r="AX47" i="48"/>
  <c r="AX46" i="48"/>
  <c r="AX45" i="48"/>
  <c r="AX44" i="48"/>
  <c r="AX43" i="48"/>
  <c r="AX42" i="48"/>
  <c r="AX29" i="48"/>
  <c r="AX28" i="48"/>
  <c r="AX27" i="48"/>
  <c r="AX26" i="48"/>
  <c r="AX25" i="48"/>
  <c r="AX24" i="48"/>
  <c r="AX23" i="48"/>
  <c r="AX16" i="48"/>
  <c r="AX15" i="48"/>
  <c r="AX14" i="48"/>
  <c r="AX13" i="48"/>
  <c r="AX12" i="48"/>
  <c r="AX11" i="48"/>
  <c r="AX10" i="48"/>
  <c r="AX9" i="48"/>
  <c r="AX8" i="48"/>
  <c r="AX7" i="48"/>
  <c r="A158" i="48" l="1"/>
</calcChain>
</file>

<file path=xl/sharedStrings.xml><?xml version="1.0" encoding="utf-8"?>
<sst xmlns="http://schemas.openxmlformats.org/spreadsheetml/2006/main" count="516" uniqueCount="355">
  <si>
    <t>種別：</t>
    <rPh sb="0" eb="2">
      <t>シュベツ</t>
    </rPh>
    <phoneticPr fontId="2"/>
  </si>
  <si>
    <t>二国間交流事業　アンケート</t>
    <rPh sb="0" eb="1">
      <t>ニ</t>
    </rPh>
    <rPh sb="1" eb="3">
      <t>コクカン</t>
    </rPh>
    <rPh sb="3" eb="5">
      <t>コウリュウ</t>
    </rPh>
    <rPh sb="5" eb="7">
      <t>ジギョウ</t>
    </rPh>
    <phoneticPr fontId="2"/>
  </si>
  <si>
    <t>セミナーの場合、開催地（都市名）：</t>
    <rPh sb="5" eb="7">
      <t>バアイ</t>
    </rPh>
    <rPh sb="8" eb="11">
      <t>カイサイチ</t>
    </rPh>
    <rPh sb="12" eb="15">
      <t>トシメイ</t>
    </rPh>
    <phoneticPr fontId="2"/>
  </si>
  <si>
    <t>学会や研究グループの活動を通して</t>
    <rPh sb="0" eb="2">
      <t>ガッカイ</t>
    </rPh>
    <rPh sb="3" eb="5">
      <t>ケンキュウ</t>
    </rPh>
    <rPh sb="10" eb="12">
      <t>カツドウ</t>
    </rPh>
    <rPh sb="13" eb="14">
      <t>トオ</t>
    </rPh>
    <phoneticPr fontId="2"/>
  </si>
  <si>
    <t>学術雑誌等に掲載された相手国側研究代表者の論文を通して</t>
    <rPh sb="0" eb="2">
      <t>ガクジュツ</t>
    </rPh>
    <rPh sb="2" eb="4">
      <t>ザッシ</t>
    </rPh>
    <rPh sb="4" eb="5">
      <t>トウ</t>
    </rPh>
    <rPh sb="6" eb="8">
      <t>ケイサイ</t>
    </rPh>
    <rPh sb="11" eb="14">
      <t>アイテコク</t>
    </rPh>
    <rPh sb="14" eb="15">
      <t>ガワ</t>
    </rPh>
    <rPh sb="15" eb="17">
      <t>ケンキュウ</t>
    </rPh>
    <rPh sb="17" eb="20">
      <t>ダイヒョウシャ</t>
    </rPh>
    <rPh sb="21" eb="23">
      <t>ロンブン</t>
    </rPh>
    <rPh sb="24" eb="25">
      <t>トオ</t>
    </rPh>
    <phoneticPr fontId="2"/>
  </si>
  <si>
    <t>目標を上回る成果を得た</t>
    <rPh sb="0" eb="2">
      <t>モクヒョウ</t>
    </rPh>
    <rPh sb="3" eb="5">
      <t>ウワマワ</t>
    </rPh>
    <rPh sb="6" eb="8">
      <t>セイカ</t>
    </rPh>
    <rPh sb="9" eb="10">
      <t>エ</t>
    </rPh>
    <phoneticPr fontId="2"/>
  </si>
  <si>
    <t>目標どおり達成できた</t>
    <rPh sb="0" eb="2">
      <t>モクヒョウ</t>
    </rPh>
    <rPh sb="5" eb="7">
      <t>タッセイ</t>
    </rPh>
    <phoneticPr fontId="2"/>
  </si>
  <si>
    <t>目標を完全には達成できなかったが、満足いく成果を得た</t>
    <rPh sb="0" eb="2">
      <t>モクヒョウ</t>
    </rPh>
    <rPh sb="3" eb="5">
      <t>カンゼン</t>
    </rPh>
    <rPh sb="7" eb="9">
      <t>タッセイ</t>
    </rPh>
    <rPh sb="17" eb="19">
      <t>マンゾク</t>
    </rPh>
    <rPh sb="21" eb="23">
      <t>セイカ</t>
    </rPh>
    <rPh sb="24" eb="25">
      <t>エ</t>
    </rPh>
    <phoneticPr fontId="2"/>
  </si>
  <si>
    <t>目標を達成できず、満足いかない結果となった</t>
    <rPh sb="0" eb="2">
      <t>モクヒョウ</t>
    </rPh>
    <rPh sb="3" eb="5">
      <t>タッセイ</t>
    </rPh>
    <rPh sb="9" eb="11">
      <t>マンゾク</t>
    </rPh>
    <rPh sb="15" eb="17">
      <t>ケッカ</t>
    </rPh>
    <phoneticPr fontId="2"/>
  </si>
  <si>
    <t>日本の大学・研究機関の常勤職での採用</t>
    <rPh sb="0" eb="2">
      <t>ニホン</t>
    </rPh>
    <rPh sb="3" eb="5">
      <t>ダイガク</t>
    </rPh>
    <rPh sb="6" eb="8">
      <t>ケンキュウ</t>
    </rPh>
    <rPh sb="8" eb="10">
      <t>キカン</t>
    </rPh>
    <rPh sb="11" eb="13">
      <t>ジョウキン</t>
    </rPh>
    <rPh sb="13" eb="14">
      <t>ショク</t>
    </rPh>
    <rPh sb="16" eb="18">
      <t>サイヨウ</t>
    </rPh>
    <phoneticPr fontId="2"/>
  </si>
  <si>
    <t>海外の大学・研究機関の常勤職での採用</t>
    <rPh sb="0" eb="2">
      <t>カイガイ</t>
    </rPh>
    <rPh sb="3" eb="5">
      <t>ダイガク</t>
    </rPh>
    <rPh sb="6" eb="8">
      <t>ケンキュウ</t>
    </rPh>
    <rPh sb="8" eb="10">
      <t>キカン</t>
    </rPh>
    <rPh sb="11" eb="13">
      <t>ジョウキン</t>
    </rPh>
    <rPh sb="13" eb="14">
      <t>ショク</t>
    </rPh>
    <rPh sb="16" eb="18">
      <t>サイヨウ</t>
    </rPh>
    <phoneticPr fontId="2"/>
  </si>
  <si>
    <t>研究意欲の向上</t>
    <rPh sb="0" eb="2">
      <t>ケンキュウ</t>
    </rPh>
    <rPh sb="2" eb="4">
      <t>イヨク</t>
    </rPh>
    <rPh sb="5" eb="7">
      <t>コウジョウ</t>
    </rPh>
    <phoneticPr fontId="2"/>
  </si>
  <si>
    <t>スキルの習得</t>
    <rPh sb="4" eb="6">
      <t>シュウトク</t>
    </rPh>
    <phoneticPr fontId="2"/>
  </si>
  <si>
    <t>海外での研究の経験</t>
    <rPh sb="0" eb="2">
      <t>カイガイ</t>
    </rPh>
    <rPh sb="4" eb="6">
      <t>ケンキュウ</t>
    </rPh>
    <rPh sb="7" eb="9">
      <t>ケイケン</t>
    </rPh>
    <phoneticPr fontId="2"/>
  </si>
  <si>
    <t>相手国以外の第三国研究者を含めた多国間の共同研究実施／共同セミナー開催</t>
    <rPh sb="0" eb="3">
      <t>アイテコク</t>
    </rPh>
    <rPh sb="3" eb="5">
      <t>イガイ</t>
    </rPh>
    <rPh sb="6" eb="7">
      <t>ダイ</t>
    </rPh>
    <rPh sb="7" eb="8">
      <t>サン</t>
    </rPh>
    <rPh sb="8" eb="9">
      <t>コク</t>
    </rPh>
    <rPh sb="9" eb="12">
      <t>ケンキュウシャ</t>
    </rPh>
    <rPh sb="13" eb="14">
      <t>フク</t>
    </rPh>
    <rPh sb="16" eb="19">
      <t>タコクカン</t>
    </rPh>
    <rPh sb="20" eb="22">
      <t>キョウドウ</t>
    </rPh>
    <rPh sb="22" eb="24">
      <t>ケンキュウ</t>
    </rPh>
    <rPh sb="24" eb="26">
      <t>ジッシ</t>
    </rPh>
    <rPh sb="27" eb="29">
      <t>キョウドウ</t>
    </rPh>
    <rPh sb="33" eb="35">
      <t>カイサイ</t>
    </rPh>
    <phoneticPr fontId="2"/>
  </si>
  <si>
    <t>貢献した</t>
    <rPh sb="0" eb="2">
      <t>コウケン</t>
    </rPh>
    <phoneticPr fontId="2"/>
  </si>
  <si>
    <t>非常に満足</t>
    <rPh sb="0" eb="2">
      <t>ヒジョウ</t>
    </rPh>
    <rPh sb="3" eb="5">
      <t>マンゾク</t>
    </rPh>
    <phoneticPr fontId="2"/>
  </si>
  <si>
    <t>満足</t>
    <rPh sb="0" eb="2">
      <t>マンゾク</t>
    </rPh>
    <phoneticPr fontId="2"/>
  </si>
  <si>
    <t>普通</t>
    <rPh sb="0" eb="2">
      <t>フツウ</t>
    </rPh>
    <phoneticPr fontId="2"/>
  </si>
  <si>
    <t>不満足</t>
    <rPh sb="0" eb="3">
      <t>フマンゾク</t>
    </rPh>
    <phoneticPr fontId="2"/>
  </si>
  <si>
    <t>共同研究とセミナーの区別をはずす</t>
    <rPh sb="0" eb="2">
      <t>キョウドウ</t>
    </rPh>
    <rPh sb="2" eb="4">
      <t>ケンキュウ</t>
    </rPh>
    <rPh sb="10" eb="12">
      <t>クベツ</t>
    </rPh>
    <phoneticPr fontId="2"/>
  </si>
  <si>
    <t>共同研究の期間を、現行の「２年～３年」から「３年～５年」に伸張する</t>
    <rPh sb="0" eb="2">
      <t>キョウドウ</t>
    </rPh>
    <rPh sb="2" eb="4">
      <t>ケンキュウ</t>
    </rPh>
    <rPh sb="5" eb="7">
      <t>キカン</t>
    </rPh>
    <rPh sb="9" eb="11">
      <t>ゲンコウ</t>
    </rPh>
    <rPh sb="14" eb="15">
      <t>ネン</t>
    </rPh>
    <rPh sb="17" eb="18">
      <t>ネン</t>
    </rPh>
    <rPh sb="23" eb="24">
      <t>ネン</t>
    </rPh>
    <rPh sb="26" eb="27">
      <t>ネン</t>
    </rPh>
    <rPh sb="29" eb="31">
      <t>シンチョウ</t>
    </rPh>
    <phoneticPr fontId="2"/>
  </si>
  <si>
    <t>セミナー開催回数を年間複数回可能にする</t>
    <rPh sb="4" eb="6">
      <t>カイサイ</t>
    </rPh>
    <rPh sb="6" eb="8">
      <t>カイスウ</t>
    </rPh>
    <rPh sb="9" eb="11">
      <t>ネンカン</t>
    </rPh>
    <rPh sb="11" eb="14">
      <t>フクスウカイ</t>
    </rPh>
    <rPh sb="14" eb="16">
      <t>カノウ</t>
    </rPh>
    <phoneticPr fontId="2"/>
  </si>
  <si>
    <t>採用件数を減らしてでも、１プロジェクト当たりの支給経費総額を上げる</t>
    <rPh sb="0" eb="2">
      <t>サイヨウ</t>
    </rPh>
    <rPh sb="2" eb="4">
      <t>ケンスウ</t>
    </rPh>
    <rPh sb="5" eb="6">
      <t>ヘ</t>
    </rPh>
    <rPh sb="19" eb="20">
      <t>ア</t>
    </rPh>
    <rPh sb="23" eb="25">
      <t>シキュウ</t>
    </rPh>
    <rPh sb="25" eb="27">
      <t>ケイヒ</t>
    </rPh>
    <rPh sb="27" eb="29">
      <t>ソウガク</t>
    </rPh>
    <rPh sb="30" eb="31">
      <t>ア</t>
    </rPh>
    <phoneticPr fontId="2"/>
  </si>
  <si>
    <t>１プロジェクト当たりの支給経費総額を減らしてでも、採用件数を増やす</t>
    <rPh sb="7" eb="8">
      <t>ア</t>
    </rPh>
    <rPh sb="11" eb="13">
      <t>シキュウ</t>
    </rPh>
    <rPh sb="13" eb="15">
      <t>ケイヒ</t>
    </rPh>
    <rPh sb="15" eb="17">
      <t>ソウガク</t>
    </rPh>
    <rPh sb="18" eb="19">
      <t>ヘ</t>
    </rPh>
    <rPh sb="25" eb="27">
      <t>サイヨウ</t>
    </rPh>
    <rPh sb="27" eb="29">
      <t>ケンスウ</t>
    </rPh>
    <rPh sb="30" eb="31">
      <t>フ</t>
    </rPh>
    <phoneticPr fontId="2"/>
  </si>
  <si>
    <t>現行の「二国間」の枠組みを維持したまま、第三国からの研究者の参加と経費支援を可能にする</t>
    <rPh sb="0" eb="2">
      <t>ゲンコウ</t>
    </rPh>
    <rPh sb="4" eb="5">
      <t>ニ</t>
    </rPh>
    <rPh sb="5" eb="7">
      <t>コクカン</t>
    </rPh>
    <rPh sb="9" eb="11">
      <t>ワクグ</t>
    </rPh>
    <rPh sb="13" eb="15">
      <t>イジ</t>
    </rPh>
    <rPh sb="20" eb="21">
      <t>ダイ</t>
    </rPh>
    <rPh sb="21" eb="22">
      <t>サン</t>
    </rPh>
    <rPh sb="22" eb="23">
      <t>コク</t>
    </rPh>
    <rPh sb="26" eb="29">
      <t>ケンキュウシャ</t>
    </rPh>
    <rPh sb="30" eb="32">
      <t>サンカ</t>
    </rPh>
    <rPh sb="33" eb="35">
      <t>ケイヒ</t>
    </rPh>
    <rPh sb="35" eb="37">
      <t>シエン</t>
    </rPh>
    <rPh sb="38" eb="40">
      <t>カノウ</t>
    </rPh>
    <phoneticPr fontId="2"/>
  </si>
  <si>
    <t>現行の「二国間」の枠組みをはずし、相手国を限定しない形にする</t>
    <rPh sb="0" eb="2">
      <t>ゲンコウ</t>
    </rPh>
    <rPh sb="4" eb="5">
      <t>ニ</t>
    </rPh>
    <rPh sb="5" eb="7">
      <t>コクカン</t>
    </rPh>
    <rPh sb="9" eb="11">
      <t>ワクグ</t>
    </rPh>
    <rPh sb="17" eb="20">
      <t>アイテコク</t>
    </rPh>
    <rPh sb="21" eb="23">
      <t>ゲンテイ</t>
    </rPh>
    <rPh sb="26" eb="27">
      <t>カタチ</t>
    </rPh>
    <phoneticPr fontId="2"/>
  </si>
  <si>
    <t>行うべきと考える地域を一つだけ選択し、国名を明記してください。</t>
    <rPh sb="0" eb="1">
      <t>オコナ</t>
    </rPh>
    <rPh sb="5" eb="6">
      <t>カンガ</t>
    </rPh>
    <rPh sb="8" eb="10">
      <t>チイキ</t>
    </rPh>
    <rPh sb="11" eb="12">
      <t>ヒト</t>
    </rPh>
    <rPh sb="15" eb="17">
      <t>センタク</t>
    </rPh>
    <rPh sb="19" eb="20">
      <t>クニ</t>
    </rPh>
    <rPh sb="20" eb="21">
      <t>メイ</t>
    </rPh>
    <rPh sb="22" eb="24">
      <t>メイキ</t>
    </rPh>
    <phoneticPr fontId="2"/>
  </si>
  <si>
    <t>欧州</t>
    <rPh sb="0" eb="2">
      <t>オウシュウ</t>
    </rPh>
    <phoneticPr fontId="2"/>
  </si>
  <si>
    <t>→国名：</t>
    <rPh sb="1" eb="2">
      <t>クニ</t>
    </rPh>
    <rPh sb="2" eb="3">
      <t>メイ</t>
    </rPh>
    <phoneticPr fontId="2"/>
  </si>
  <si>
    <t>本事業のように相手国を限定して共同研究／セミナーの実施を支援する事業の存在意義を、どのように考えますか？</t>
    <rPh sb="0" eb="1">
      <t>ホン</t>
    </rPh>
    <rPh sb="1" eb="3">
      <t>ジギョウ</t>
    </rPh>
    <rPh sb="7" eb="10">
      <t>アイテコク</t>
    </rPh>
    <rPh sb="11" eb="13">
      <t>ゲンテイ</t>
    </rPh>
    <rPh sb="15" eb="17">
      <t>キョウドウ</t>
    </rPh>
    <rPh sb="17" eb="19">
      <t>ケンキュウ</t>
    </rPh>
    <rPh sb="25" eb="27">
      <t>ジッシ</t>
    </rPh>
    <rPh sb="28" eb="30">
      <t>シエン</t>
    </rPh>
    <rPh sb="32" eb="34">
      <t>ジギョウ</t>
    </rPh>
    <rPh sb="35" eb="37">
      <t>ソンザイ</t>
    </rPh>
    <rPh sb="37" eb="39">
      <t>イギ</t>
    </rPh>
    <rPh sb="46" eb="47">
      <t>カンガ</t>
    </rPh>
    <phoneticPr fontId="2"/>
  </si>
  <si>
    <t>ご協力ありがとうございました。</t>
    <rPh sb="1" eb="3">
      <t>キョウリョク</t>
    </rPh>
    <phoneticPr fontId="2"/>
  </si>
  <si>
    <t>役立った</t>
    <rPh sb="0" eb="2">
      <t>ヤクダ</t>
    </rPh>
    <phoneticPr fontId="2"/>
  </si>
  <si>
    <t>研究遂行上障碍となることがあった</t>
    <rPh sb="0" eb="2">
      <t>ケンキュウ</t>
    </rPh>
    <rPh sb="2" eb="4">
      <t>スイコウ</t>
    </rPh>
    <rPh sb="4" eb="5">
      <t>ジョウ</t>
    </rPh>
    <rPh sb="5" eb="7">
      <t>ショウガイ</t>
    </rPh>
    <phoneticPr fontId="2"/>
  </si>
  <si>
    <t>Q19</t>
    <phoneticPr fontId="2"/>
  </si>
  <si>
    <t>その他</t>
    <phoneticPr fontId="2"/>
  </si>
  <si>
    <t>(選択してください)</t>
    <rPh sb="1" eb="3">
      <t>センタク</t>
    </rPh>
    <phoneticPr fontId="2"/>
  </si>
  <si>
    <t xml:space="preserve"> その他  　→具体的に：</t>
    <phoneticPr fontId="2"/>
  </si>
  <si>
    <t xml:space="preserve"> その他   →具体的に：</t>
    <phoneticPr fontId="2"/>
  </si>
  <si>
    <t>１．二国間交流事業共同研究・セミナー［以下、本事業］を知るに至った経緯（複数選択可）</t>
    <phoneticPr fontId="2"/>
  </si>
  <si>
    <t>２．本事業に申請した理由（複数選択可）</t>
    <phoneticPr fontId="2"/>
  </si>
  <si>
    <t xml:space="preserve"> その他 　→具体的に：</t>
    <phoneticPr fontId="2"/>
  </si>
  <si>
    <t>北米・中南米</t>
    <rPh sb="0" eb="2">
      <t>ホクベイ</t>
    </rPh>
    <rPh sb="3" eb="6">
      <t>チュウナンベイ</t>
    </rPh>
    <phoneticPr fontId="2"/>
  </si>
  <si>
    <t>アジア・オセアニア</t>
    <phoneticPr fontId="2"/>
  </si>
  <si>
    <t>中東・アフリカ</t>
    <rPh sb="0" eb="2">
      <t>チュウトウ</t>
    </rPh>
    <phoneticPr fontId="2"/>
  </si>
  <si>
    <t>その他</t>
    <rPh sb="2" eb="3">
      <t>タ</t>
    </rPh>
    <phoneticPr fontId="2"/>
  </si>
  <si>
    <t>その他_具体例</t>
    <rPh sb="2" eb="3">
      <t>タ</t>
    </rPh>
    <rPh sb="4" eb="6">
      <t>グタイ</t>
    </rPh>
    <rPh sb="6" eb="7">
      <t>レイ</t>
    </rPh>
    <phoneticPr fontId="2"/>
  </si>
  <si>
    <t>地域</t>
    <rPh sb="0" eb="2">
      <t>チイキ</t>
    </rPh>
    <phoneticPr fontId="2"/>
  </si>
  <si>
    <t>はいの場合の具体例_相手国以外の第三国研究者を含めた多国間の共同研究実施／共同セミナー開催</t>
    <rPh sb="10" eb="13">
      <t>アイテコク</t>
    </rPh>
    <rPh sb="13" eb="15">
      <t>イガイ</t>
    </rPh>
    <rPh sb="16" eb="17">
      <t>ダイ</t>
    </rPh>
    <rPh sb="17" eb="18">
      <t>サン</t>
    </rPh>
    <rPh sb="18" eb="19">
      <t>コク</t>
    </rPh>
    <rPh sb="19" eb="22">
      <t>ケンキュウシャ</t>
    </rPh>
    <rPh sb="23" eb="24">
      <t>フク</t>
    </rPh>
    <rPh sb="26" eb="29">
      <t>タコクカン</t>
    </rPh>
    <rPh sb="30" eb="32">
      <t>キョウドウ</t>
    </rPh>
    <rPh sb="32" eb="34">
      <t>ケンキュウ</t>
    </rPh>
    <rPh sb="34" eb="36">
      <t>ジッシ</t>
    </rPh>
    <rPh sb="37" eb="39">
      <t>キョウドウ</t>
    </rPh>
    <rPh sb="43" eb="45">
      <t>カイサイ</t>
    </rPh>
    <phoneticPr fontId="2"/>
  </si>
  <si>
    <t>今後申請予定の事業</t>
    <rPh sb="0" eb="2">
      <t>コンゴ</t>
    </rPh>
    <rPh sb="2" eb="4">
      <t>シンセイ</t>
    </rPh>
    <rPh sb="4" eb="6">
      <t>ヨテイ</t>
    </rPh>
    <rPh sb="7" eb="9">
      <t>ジギョウ</t>
    </rPh>
    <phoneticPr fontId="2"/>
  </si>
  <si>
    <t>国名</t>
    <rPh sb="0" eb="1">
      <t>クニ</t>
    </rPh>
    <rPh sb="1" eb="2">
      <t>メイ</t>
    </rPh>
    <phoneticPr fontId="2"/>
  </si>
  <si>
    <t>はい</t>
    <phoneticPr fontId="2"/>
  </si>
  <si>
    <t>いいえ</t>
    <phoneticPr fontId="2"/>
  </si>
  <si>
    <t>その他_具体例</t>
    <rPh sb="4" eb="6">
      <t>グタイ</t>
    </rPh>
    <rPh sb="6" eb="7">
      <t>レイ</t>
    </rPh>
    <phoneticPr fontId="2"/>
  </si>
  <si>
    <t>選択数字</t>
    <rPh sb="0" eb="2">
      <t>センタク</t>
    </rPh>
    <rPh sb="2" eb="4">
      <t>スウジ</t>
    </rPh>
    <phoneticPr fontId="2"/>
  </si>
  <si>
    <t>選択文字列</t>
    <rPh sb="0" eb="2">
      <t>センタク</t>
    </rPh>
    <rPh sb="2" eb="5">
      <t>モジレツ</t>
    </rPh>
    <phoneticPr fontId="2"/>
  </si>
  <si>
    <t>その理由＆その他具体例</t>
    <rPh sb="2" eb="4">
      <t>リユウ</t>
    </rPh>
    <rPh sb="7" eb="8">
      <t>タ</t>
    </rPh>
    <rPh sb="8" eb="11">
      <t>グタイレイ</t>
    </rPh>
    <phoneticPr fontId="2"/>
  </si>
  <si>
    <t>ラジオボタン_文字列</t>
    <rPh sb="7" eb="10">
      <t>モジレツ</t>
    </rPh>
    <phoneticPr fontId="2"/>
  </si>
  <si>
    <t>自由記述</t>
    <rPh sb="0" eb="2">
      <t>ジユウ</t>
    </rPh>
    <rPh sb="2" eb="4">
      <t>キジュツ</t>
    </rPh>
    <phoneticPr fontId="2"/>
  </si>
  <si>
    <t>バージョンの異なる様式を誤って集計しないようにするためです。</t>
    <phoneticPr fontId="2"/>
  </si>
  <si>
    <t>１．本事業を知るに至った経緯</t>
    <phoneticPr fontId="2"/>
  </si>
  <si>
    <t>２．申請理由</t>
    <phoneticPr fontId="2"/>
  </si>
  <si>
    <t>本会からの情報</t>
    <phoneticPr fontId="2"/>
  </si>
  <si>
    <t>所属機関からの情報</t>
    <phoneticPr fontId="2"/>
  </si>
  <si>
    <t>その他</t>
    <phoneticPr fontId="2"/>
  </si>
  <si>
    <t>はいの場合の具体例_その他</t>
    <phoneticPr fontId="2"/>
  </si>
  <si>
    <t>自由記述選択区分_プルダウン</t>
    <rPh sb="0" eb="2">
      <t>ジユウ</t>
    </rPh>
    <rPh sb="2" eb="4">
      <t>キジュツ</t>
    </rPh>
    <rPh sb="4" eb="6">
      <t>センタク</t>
    </rPh>
    <rPh sb="6" eb="8">
      <t>クブン</t>
    </rPh>
    <phoneticPr fontId="2"/>
  </si>
  <si>
    <t>【自由記述選択区分_】とは</t>
    <rPh sb="1" eb="3">
      <t>ジユウ</t>
    </rPh>
    <rPh sb="3" eb="5">
      <t>キジュツ</t>
    </rPh>
    <rPh sb="5" eb="7">
      <t>センタク</t>
    </rPh>
    <rPh sb="7" eb="9">
      <t>クブン</t>
    </rPh>
    <phoneticPr fontId="2"/>
  </si>
  <si>
    <t>自由記述を一定の区分別に自由記述内容を分類する場合、その自由記述項目の左側に【自由記述選択区分_】を入力してください。</t>
    <rPh sb="0" eb="2">
      <t>ジユウ</t>
    </rPh>
    <rPh sb="2" eb="4">
      <t>キジュツ</t>
    </rPh>
    <rPh sb="5" eb="7">
      <t>イッテイ</t>
    </rPh>
    <rPh sb="8" eb="10">
      <t>クブン</t>
    </rPh>
    <rPh sb="10" eb="11">
      <t>ベツ</t>
    </rPh>
    <rPh sb="12" eb="14">
      <t>ジユウ</t>
    </rPh>
    <rPh sb="14" eb="16">
      <t>キジュツ</t>
    </rPh>
    <rPh sb="16" eb="18">
      <t>ナイヨウ</t>
    </rPh>
    <rPh sb="19" eb="21">
      <t>ブンルイ</t>
    </rPh>
    <rPh sb="23" eb="25">
      <t>バアイ</t>
    </rPh>
    <rPh sb="28" eb="30">
      <t>ジユウ</t>
    </rPh>
    <rPh sb="30" eb="32">
      <t>キジュツ</t>
    </rPh>
    <rPh sb="32" eb="34">
      <t>コウモク</t>
    </rPh>
    <rPh sb="35" eb="37">
      <t>ヒダリガワ</t>
    </rPh>
    <rPh sb="39" eb="41">
      <t>ジユウ</t>
    </rPh>
    <rPh sb="41" eb="43">
      <t>キジュツ</t>
    </rPh>
    <rPh sb="43" eb="45">
      <t>センタク</t>
    </rPh>
    <rPh sb="45" eb="47">
      <t>クブン</t>
    </rPh>
    <rPh sb="50" eb="52">
      <t>ニュウリョク</t>
    </rPh>
    <phoneticPr fontId="2"/>
  </si>
  <si>
    <t>マクロで、シート「自由記述」を作成するときに、【自由記述選択区分_】に入力された内容を、一緒にリストアップします。</t>
    <rPh sb="9" eb="11">
      <t>ジユウ</t>
    </rPh>
    <rPh sb="11" eb="13">
      <t>キジュツ</t>
    </rPh>
    <rPh sb="15" eb="17">
      <t>サクセイ</t>
    </rPh>
    <rPh sb="24" eb="26">
      <t>ジユウ</t>
    </rPh>
    <rPh sb="26" eb="28">
      <t>キジュツ</t>
    </rPh>
    <rPh sb="28" eb="30">
      <t>センタク</t>
    </rPh>
    <rPh sb="30" eb="32">
      <t>クブン</t>
    </rPh>
    <rPh sb="35" eb="37">
      <t>ニュウリョク</t>
    </rPh>
    <rPh sb="40" eb="42">
      <t>ナイヨウ</t>
    </rPh>
    <rPh sb="44" eb="46">
      <t>イッショ</t>
    </rPh>
    <phoneticPr fontId="2"/>
  </si>
  <si>
    <t>回答内容をマクロで取得するエリアの編集について（BZ列～）</t>
    <rPh sb="0" eb="2">
      <t>カイトウ</t>
    </rPh>
    <rPh sb="2" eb="4">
      <t>ナイヨウ</t>
    </rPh>
    <rPh sb="9" eb="11">
      <t>シュトク</t>
    </rPh>
    <rPh sb="17" eb="19">
      <t>ヘンシュウ</t>
    </rPh>
    <rPh sb="26" eb="27">
      <t>レツ</t>
    </rPh>
    <phoneticPr fontId="2"/>
  </si>
  <si>
    <t>列</t>
    <rPh sb="0" eb="1">
      <t>レツ</t>
    </rPh>
    <phoneticPr fontId="2"/>
  </si>
  <si>
    <t>行</t>
    <rPh sb="0" eb="1">
      <t>ギョウ</t>
    </rPh>
    <phoneticPr fontId="2"/>
  </si>
  <si>
    <t>BZ</t>
    <phoneticPr fontId="2"/>
  </si>
  <si>
    <t>設問が入力されている列は、A列からの番号を設定してください。ここで設定された値をもとにBZ2に表示され、その数字がマクロで処理する範囲になります。</t>
    <rPh sb="0" eb="2">
      <t>セツモン</t>
    </rPh>
    <rPh sb="3" eb="5">
      <t>ニュウリョク</t>
    </rPh>
    <rPh sb="10" eb="11">
      <t>レツ</t>
    </rPh>
    <rPh sb="21" eb="23">
      <t>セッテイ</t>
    </rPh>
    <rPh sb="33" eb="35">
      <t>セッテイ</t>
    </rPh>
    <rPh sb="38" eb="39">
      <t>アタイ</t>
    </rPh>
    <rPh sb="47" eb="49">
      <t>ヒョウジ</t>
    </rPh>
    <rPh sb="54" eb="56">
      <t>スウジ</t>
    </rPh>
    <rPh sb="61" eb="63">
      <t>ショリ</t>
    </rPh>
    <rPh sb="65" eb="67">
      <t>ハンイ</t>
    </rPh>
    <phoneticPr fontId="2"/>
  </si>
  <si>
    <t>バージョン</t>
    <phoneticPr fontId="2"/>
  </si>
  <si>
    <t>設問</t>
    <rPh sb="0" eb="2">
      <t>セツモン</t>
    </rPh>
    <phoneticPr fontId="2"/>
  </si>
  <si>
    <t>2～5行目に入力された設問をつなげたもの。アンケートデータ集計で使用します</t>
    <rPh sb="3" eb="5">
      <t>ギョウメ</t>
    </rPh>
    <rPh sb="6" eb="8">
      <t>ニュウリョク</t>
    </rPh>
    <rPh sb="11" eb="13">
      <t>セツモン</t>
    </rPh>
    <rPh sb="29" eb="31">
      <t>シュウケイ</t>
    </rPh>
    <rPh sb="32" eb="34">
      <t>シヨウ</t>
    </rPh>
    <phoneticPr fontId="2"/>
  </si>
  <si>
    <t>入力種類（チェックボックス、ラジオボタンなど）。</t>
    <rPh sb="0" eb="2">
      <t>ニュウリョク</t>
    </rPh>
    <rPh sb="2" eb="4">
      <t>シュルイ</t>
    </rPh>
    <phoneticPr fontId="2"/>
  </si>
  <si>
    <t>自由記述欄で入力されるセル名を入力。256文字以上入力された場合、マクロで値を取得することができないため、別途値をとる必要があります。アンケートデータ集計.xlsxのマクロで自由記述一覧をソートする処理で使用します</t>
    <rPh sb="0" eb="2">
      <t>ジユウ</t>
    </rPh>
    <rPh sb="2" eb="4">
      <t>キジュツ</t>
    </rPh>
    <rPh sb="4" eb="5">
      <t>ラン</t>
    </rPh>
    <rPh sb="6" eb="8">
      <t>ニュウリョク</t>
    </rPh>
    <rPh sb="13" eb="14">
      <t>メイ</t>
    </rPh>
    <rPh sb="15" eb="17">
      <t>ニュウリョク</t>
    </rPh>
    <rPh sb="21" eb="23">
      <t>モジ</t>
    </rPh>
    <rPh sb="23" eb="25">
      <t>イジョウ</t>
    </rPh>
    <rPh sb="25" eb="27">
      <t>ニュウリョク</t>
    </rPh>
    <rPh sb="30" eb="32">
      <t>バアイ</t>
    </rPh>
    <rPh sb="37" eb="38">
      <t>アタイ</t>
    </rPh>
    <rPh sb="39" eb="41">
      <t>シュトク</t>
    </rPh>
    <rPh sb="53" eb="55">
      <t>ベット</t>
    </rPh>
    <rPh sb="55" eb="56">
      <t>アタイ</t>
    </rPh>
    <rPh sb="59" eb="61">
      <t>ヒツヨウ</t>
    </rPh>
    <rPh sb="75" eb="77">
      <t>シュウケイ</t>
    </rPh>
    <rPh sb="87" eb="89">
      <t>ジユウ</t>
    </rPh>
    <rPh sb="89" eb="91">
      <t>キジュツ</t>
    </rPh>
    <rPh sb="91" eb="93">
      <t>イチラン</t>
    </rPh>
    <rPh sb="99" eb="101">
      <t>ショリ</t>
    </rPh>
    <rPh sb="102" eb="104">
      <t>シヨウ</t>
    </rPh>
    <phoneticPr fontId="2"/>
  </si>
  <si>
    <t>アンケートとして入力された値を設定します。</t>
    <rPh sb="8" eb="10">
      <t>ニュウリョク</t>
    </rPh>
    <rPh sb="13" eb="14">
      <t>アタイ</t>
    </rPh>
    <rPh sb="15" eb="17">
      <t>セッテイ</t>
    </rPh>
    <phoneticPr fontId="2"/>
  </si>
  <si>
    <t>説明</t>
    <rPh sb="0" eb="2">
      <t>セツメイ</t>
    </rPh>
    <phoneticPr fontId="2"/>
  </si>
  <si>
    <t>セルの色</t>
    <rPh sb="3" eb="4">
      <t>イロ</t>
    </rPh>
    <phoneticPr fontId="2"/>
  </si>
  <si>
    <t>自由記述。自由記述の場合は、入力された文字列が256文字以上の場合、マクロでエラーになるため、関数を設定する必要があります。</t>
    <rPh sb="0" eb="2">
      <t>ジユウ</t>
    </rPh>
    <rPh sb="2" eb="4">
      <t>キジュツ</t>
    </rPh>
    <phoneticPr fontId="2"/>
  </si>
  <si>
    <t>プルダウンで文字列が選択されるもの。</t>
    <rPh sb="6" eb="9">
      <t>モジレツ</t>
    </rPh>
    <rPh sb="10" eb="12">
      <t>センタク</t>
    </rPh>
    <phoneticPr fontId="2"/>
  </si>
  <si>
    <t>回答内容がTURE/FALSEで得られるもの。チェックボックスが該当</t>
    <rPh sb="0" eb="2">
      <t>カイトウ</t>
    </rPh>
    <rPh sb="2" eb="4">
      <t>ナイヨウ</t>
    </rPh>
    <rPh sb="16" eb="17">
      <t>エ</t>
    </rPh>
    <rPh sb="32" eb="34">
      <t>ガイトウ</t>
    </rPh>
    <phoneticPr fontId="2"/>
  </si>
  <si>
    <t>ラジオボタン</t>
    <phoneticPr fontId="2"/>
  </si>
  <si>
    <t>プルダウン</t>
    <phoneticPr fontId="2"/>
  </si>
  <si>
    <t>セルに入力</t>
    <rPh sb="3" eb="5">
      <t>ニュウリョク</t>
    </rPh>
    <phoneticPr fontId="2"/>
  </si>
  <si>
    <t>チェックボックス</t>
    <phoneticPr fontId="2"/>
  </si>
  <si>
    <t>選択されたラジオボタンが数字で表示されます。ラジオボタンの場合は選択された文字列を別途設定するセルを作成する必要があります。</t>
    <rPh sb="0" eb="2">
      <t>センタク</t>
    </rPh>
    <rPh sb="12" eb="14">
      <t>スウジ</t>
    </rPh>
    <rPh sb="15" eb="17">
      <t>ヒョウジ</t>
    </rPh>
    <rPh sb="29" eb="31">
      <t>バアイ</t>
    </rPh>
    <rPh sb="32" eb="34">
      <t>センタク</t>
    </rPh>
    <rPh sb="37" eb="40">
      <t>モジレツ</t>
    </rPh>
    <rPh sb="41" eb="43">
      <t>ベット</t>
    </rPh>
    <rPh sb="43" eb="45">
      <t>セッテイ</t>
    </rPh>
    <rPh sb="50" eb="52">
      <t>サクセイ</t>
    </rPh>
    <rPh sb="54" eb="56">
      <t>ヒツヨウ</t>
    </rPh>
    <phoneticPr fontId="2"/>
  </si>
  <si>
    <t>設問でプルダウンによる入力を行う場合、選択肢を設定するエリア。</t>
    <rPh sb="0" eb="2">
      <t>セツモン</t>
    </rPh>
    <rPh sb="11" eb="13">
      <t>ニュウリョク</t>
    </rPh>
    <rPh sb="14" eb="15">
      <t>オコナ</t>
    </rPh>
    <rPh sb="16" eb="18">
      <t>バアイ</t>
    </rPh>
    <rPh sb="19" eb="22">
      <t>センタクシ</t>
    </rPh>
    <rPh sb="23" eb="25">
      <t>セッテイ</t>
    </rPh>
    <phoneticPr fontId="2"/>
  </si>
  <si>
    <t>チェックボックス</t>
  </si>
  <si>
    <t>自由記述選択区分_プルダウン</t>
  </si>
  <si>
    <t>ラジオボタン</t>
  </si>
  <si>
    <t>プルダウン</t>
  </si>
  <si>
    <t>自由記述選択区分_ラジオボタン_文字列</t>
    <rPh sb="16" eb="19">
      <t>モジレツ</t>
    </rPh>
    <phoneticPr fontId="2"/>
  </si>
  <si>
    <t>選択された値</t>
    <rPh sb="0" eb="2">
      <t>センタク</t>
    </rPh>
    <rPh sb="5" eb="6">
      <t>アタイ</t>
    </rPh>
    <phoneticPr fontId="2"/>
  </si>
  <si>
    <t>選択肢の入力形式</t>
    <rPh sb="0" eb="3">
      <t>センタクシ</t>
    </rPh>
    <rPh sb="4" eb="6">
      <t>ニュウリョク</t>
    </rPh>
    <rPh sb="6" eb="8">
      <t>ケイシキ</t>
    </rPh>
    <phoneticPr fontId="2"/>
  </si>
  <si>
    <t>設問A</t>
    <rPh sb="0" eb="2">
      <t>セツモン</t>
    </rPh>
    <phoneticPr fontId="2"/>
  </si>
  <si>
    <t>設問B</t>
    <rPh sb="0" eb="2">
      <t>セツモン</t>
    </rPh>
    <phoneticPr fontId="2"/>
  </si>
  <si>
    <t>設問C</t>
    <rPh sb="0" eb="2">
      <t>セツモン</t>
    </rPh>
    <phoneticPr fontId="2"/>
  </si>
  <si>
    <t>設問D</t>
    <rPh sb="0" eb="2">
      <t>セツモン</t>
    </rPh>
    <phoneticPr fontId="2"/>
  </si>
  <si>
    <t>これらの列の値が集計用Excelファイルに反映されます</t>
    <rPh sb="4" eb="5">
      <t>レツ</t>
    </rPh>
    <rPh sb="6" eb="7">
      <t>アタイ</t>
    </rPh>
    <rPh sb="8" eb="11">
      <t>シュウケイヨウ</t>
    </rPh>
    <rPh sb="21" eb="23">
      <t>ハンエイ</t>
    </rPh>
    <phoneticPr fontId="2"/>
  </si>
  <si>
    <t>セル名</t>
    <rPh sb="2" eb="3">
      <t>メイ</t>
    </rPh>
    <phoneticPr fontId="2"/>
  </si>
  <si>
    <t>設問A～Dの文字列を結合（入力不要）</t>
    <rPh sb="0" eb="2">
      <t>セツモン</t>
    </rPh>
    <rPh sb="6" eb="9">
      <t>モジレツ</t>
    </rPh>
    <rPh sb="10" eb="12">
      <t>ケツゴウ</t>
    </rPh>
    <rPh sb="13" eb="15">
      <t>ニュウリョク</t>
    </rPh>
    <rPh sb="15" eb="17">
      <t>フヨウ</t>
    </rPh>
    <phoneticPr fontId="2"/>
  </si>
  <si>
    <t>CB</t>
    <phoneticPr fontId="2"/>
  </si>
  <si>
    <t>6～</t>
    <phoneticPr fontId="2"/>
  </si>
  <si>
    <t>CB列に設定された行番号のうち、最大のもの。ここで指定された行までマクロで処理します。</t>
    <rPh sb="2" eb="3">
      <t>レツ</t>
    </rPh>
    <rPh sb="4" eb="6">
      <t>セッテイ</t>
    </rPh>
    <rPh sb="9" eb="10">
      <t>ギョウ</t>
    </rPh>
    <rPh sb="10" eb="12">
      <t>バンゴウ</t>
    </rPh>
    <rPh sb="16" eb="18">
      <t>サイダイ</t>
    </rPh>
    <rPh sb="25" eb="27">
      <t>シテイ</t>
    </rPh>
    <rPh sb="30" eb="31">
      <t>ギョウ</t>
    </rPh>
    <rPh sb="37" eb="39">
      <t>ショリ</t>
    </rPh>
    <phoneticPr fontId="2"/>
  </si>
  <si>
    <t>CI</t>
    <phoneticPr fontId="2"/>
  </si>
  <si>
    <t>↑バージョンは、様式のバージョンです。</t>
    <phoneticPr fontId="2"/>
  </si>
  <si>
    <t>CG</t>
    <phoneticPr fontId="2"/>
  </si>
  <si>
    <t>6～</t>
    <phoneticPr fontId="2"/>
  </si>
  <si>
    <t>CC～CF</t>
    <phoneticPr fontId="2"/>
  </si>
  <si>
    <t>CH</t>
    <phoneticPr fontId="2"/>
  </si>
  <si>
    <t xml:space="preserve">CI </t>
    <phoneticPr fontId="2"/>
  </si>
  <si>
    <t>CJ</t>
    <phoneticPr fontId="2"/>
  </si>
  <si>
    <t>↓ご確認ください↓</t>
    <rPh sb="2" eb="4">
      <t>カクニン</t>
    </rPh>
    <phoneticPr fontId="2"/>
  </si>
  <si>
    <t>課題番号：</t>
    <rPh sb="0" eb="2">
      <t>カダイ</t>
    </rPh>
    <rPh sb="2" eb="4">
      <t>バンゴウ</t>
    </rPh>
    <phoneticPr fontId="2"/>
  </si>
  <si>
    <t>本会からの情報</t>
    <phoneticPr fontId="2"/>
  </si>
  <si>
    <t>所属機関からの情報</t>
    <phoneticPr fontId="2"/>
  </si>
  <si>
    <t>相手国側研究代表者からの情報</t>
    <phoneticPr fontId="2"/>
  </si>
  <si>
    <t>$G$14</t>
    <phoneticPr fontId="2"/>
  </si>
  <si>
    <t>科研費などの他事業の申請の準備段階として</t>
    <rPh sb="0" eb="3">
      <t>カケンヒ</t>
    </rPh>
    <rPh sb="6" eb="9">
      <t>タジギョウ</t>
    </rPh>
    <rPh sb="10" eb="12">
      <t>シンセイ</t>
    </rPh>
    <rPh sb="13" eb="15">
      <t>ジュンビ</t>
    </rPh>
    <rPh sb="15" eb="17">
      <t>ダンカイ</t>
    </rPh>
    <phoneticPr fontId="2"/>
  </si>
  <si>
    <t>既に実施している自身の研究の深化・国際化のため</t>
    <rPh sb="0" eb="1">
      <t>スデ</t>
    </rPh>
    <rPh sb="2" eb="4">
      <t>ジッシ</t>
    </rPh>
    <rPh sb="8" eb="10">
      <t>ジシン</t>
    </rPh>
    <rPh sb="11" eb="13">
      <t>ケンキュウ</t>
    </rPh>
    <rPh sb="14" eb="16">
      <t>シンカ</t>
    </rPh>
    <rPh sb="17" eb="20">
      <t>コクサイカ</t>
    </rPh>
    <phoneticPr fontId="2"/>
  </si>
  <si>
    <t>研究室の国際化・若手の育成のため</t>
    <rPh sb="0" eb="2">
      <t>ケンキュウ</t>
    </rPh>
    <rPh sb="2" eb="3">
      <t>シツ</t>
    </rPh>
    <rPh sb="4" eb="7">
      <t>コクサイカ</t>
    </rPh>
    <rPh sb="8" eb="10">
      <t>ワカテ</t>
    </rPh>
    <rPh sb="11" eb="13">
      <t>イクセイ</t>
    </rPh>
    <phoneticPr fontId="2"/>
  </si>
  <si>
    <t>科研費などの他事業の申請の準備段階として</t>
    <phoneticPr fontId="2"/>
  </si>
  <si>
    <t>既に実施している自身の研究の深化・国際化のため</t>
    <phoneticPr fontId="2"/>
  </si>
  <si>
    <t>研究室の国際化・若手の育成のため</t>
    <phoneticPr fontId="2"/>
  </si>
  <si>
    <t>相手国側研究代表者からの要請による</t>
    <phoneticPr fontId="2"/>
  </si>
  <si>
    <t>３．相手国側研究代表者を知るに至った経緯（複数選択可）</t>
    <rPh sb="2" eb="5">
      <t>アイテコク</t>
    </rPh>
    <rPh sb="5" eb="6">
      <t>ガワ</t>
    </rPh>
    <rPh sb="6" eb="8">
      <t>ケンキュウ</t>
    </rPh>
    <rPh sb="8" eb="11">
      <t>ダイヒョウシャ</t>
    </rPh>
    <rPh sb="12" eb="13">
      <t>シ</t>
    </rPh>
    <rPh sb="15" eb="16">
      <t>イタ</t>
    </rPh>
    <rPh sb="18" eb="20">
      <t>ケイイ</t>
    </rPh>
    <rPh sb="21" eb="23">
      <t>フクスウ</t>
    </rPh>
    <rPh sb="23" eb="25">
      <t>センタク</t>
    </rPh>
    <rPh sb="25" eb="26">
      <t>カ</t>
    </rPh>
    <phoneticPr fontId="2"/>
  </si>
  <si>
    <t>その他   →具体的に：</t>
  </si>
  <si>
    <t>研究上の同僚を通して</t>
    <rPh sb="0" eb="2">
      <t>ケンキュウ</t>
    </rPh>
    <rPh sb="2" eb="3">
      <t>ジョウ</t>
    </rPh>
    <rPh sb="4" eb="6">
      <t>ドウリョウ</t>
    </rPh>
    <rPh sb="7" eb="8">
      <t>トオ</t>
    </rPh>
    <phoneticPr fontId="2"/>
  </si>
  <si>
    <t>学会や研究グループの活動を通して</t>
    <rPh sb="0" eb="2">
      <t>ガッカイ</t>
    </rPh>
    <rPh sb="3" eb="5">
      <t>ケンキュウ</t>
    </rPh>
    <rPh sb="10" eb="12">
      <t>カツドウ</t>
    </rPh>
    <rPh sb="13" eb="14">
      <t>トオ</t>
    </rPh>
    <phoneticPr fontId="2"/>
  </si>
  <si>
    <t>学術雑誌等に掲載された相手国側研究代表者の論文を通して</t>
    <rPh sb="0" eb="2">
      <t>ガクジュツ</t>
    </rPh>
    <rPh sb="2" eb="4">
      <t>ザッシ</t>
    </rPh>
    <rPh sb="4" eb="5">
      <t>トウ</t>
    </rPh>
    <rPh sb="6" eb="8">
      <t>ケイサイ</t>
    </rPh>
    <rPh sb="11" eb="14">
      <t>アイテコク</t>
    </rPh>
    <rPh sb="14" eb="15">
      <t>ガワ</t>
    </rPh>
    <rPh sb="15" eb="17">
      <t>ケンキュウ</t>
    </rPh>
    <rPh sb="17" eb="20">
      <t>ダイヒョウシャ</t>
    </rPh>
    <rPh sb="21" eb="23">
      <t>ロンブン</t>
    </rPh>
    <rPh sb="24" eb="25">
      <t>トオ</t>
    </rPh>
    <phoneticPr fontId="2"/>
  </si>
  <si>
    <t>相手国側研究代表者等からの接触による</t>
    <rPh sb="0" eb="3">
      <t>アイテコク</t>
    </rPh>
    <rPh sb="3" eb="4">
      <t>ガワ</t>
    </rPh>
    <rPh sb="4" eb="6">
      <t>ケンキュウ</t>
    </rPh>
    <rPh sb="6" eb="9">
      <t>ダイヒョウシャ</t>
    </rPh>
    <rPh sb="9" eb="10">
      <t>トウ</t>
    </rPh>
    <rPh sb="13" eb="15">
      <t>セッショク</t>
    </rPh>
    <phoneticPr fontId="2"/>
  </si>
  <si>
    <t>Q4</t>
    <phoneticPr fontId="2"/>
  </si>
  <si>
    <t>→具体的に：</t>
    <rPh sb="1" eb="4">
      <t>グタイテキ</t>
    </rPh>
    <phoneticPr fontId="2"/>
  </si>
  <si>
    <t>４．【A】相手国学術支援機関は、役立ったか</t>
    <rPh sb="5" eb="8">
      <t>アイテコク</t>
    </rPh>
    <rPh sb="8" eb="10">
      <t>ガクジュツ</t>
    </rPh>
    <rPh sb="10" eb="12">
      <t>シエン</t>
    </rPh>
    <rPh sb="12" eb="14">
      <t>キカン</t>
    </rPh>
    <phoneticPr fontId="2"/>
  </si>
  <si>
    <t>具体的に</t>
    <rPh sb="0" eb="3">
      <t>グタイテキ</t>
    </rPh>
    <phoneticPr fontId="2"/>
  </si>
  <si>
    <t>５．本事業を実施するにあたり、科研費等の他のファンドを同時に受け取り、研究費等をまかなっていましたか？</t>
    <rPh sb="2" eb="3">
      <t>ホン</t>
    </rPh>
    <rPh sb="3" eb="5">
      <t>ジギョウ</t>
    </rPh>
    <rPh sb="6" eb="8">
      <t>ジッシ</t>
    </rPh>
    <rPh sb="15" eb="18">
      <t>カケンヒ</t>
    </rPh>
    <rPh sb="18" eb="19">
      <t>トウ</t>
    </rPh>
    <rPh sb="20" eb="21">
      <t>タ</t>
    </rPh>
    <rPh sb="27" eb="29">
      <t>ドウジ</t>
    </rPh>
    <rPh sb="30" eb="31">
      <t>ウ</t>
    </rPh>
    <rPh sb="32" eb="33">
      <t>ト</t>
    </rPh>
    <rPh sb="35" eb="38">
      <t>ケンキュウヒ</t>
    </rPh>
    <rPh sb="38" eb="39">
      <t>トウ</t>
    </rPh>
    <phoneticPr fontId="2"/>
  </si>
  <si>
    <t>　→その事業名：</t>
    <phoneticPr fontId="2"/>
  </si>
  <si>
    <t>受け取っていた</t>
    <rPh sb="0" eb="1">
      <t>ウ</t>
    </rPh>
    <rPh sb="2" eb="3">
      <t>ト</t>
    </rPh>
    <phoneticPr fontId="2"/>
  </si>
  <si>
    <t>受け取っていなかった</t>
    <rPh sb="0" eb="1">
      <t>ウ</t>
    </rPh>
    <rPh sb="2" eb="3">
      <t>ト</t>
    </rPh>
    <phoneticPr fontId="2"/>
  </si>
  <si>
    <t>５．他のファンドの有無</t>
    <rPh sb="2" eb="3">
      <t>タ</t>
    </rPh>
    <rPh sb="9" eb="11">
      <t>ウム</t>
    </rPh>
    <phoneticPr fontId="2"/>
  </si>
  <si>
    <t>その事業名</t>
    <rPh sb="2" eb="4">
      <t>ジギョウ</t>
    </rPh>
    <rPh sb="4" eb="5">
      <t>メイ</t>
    </rPh>
    <phoneticPr fontId="2"/>
  </si>
  <si>
    <t>６．目標達成度</t>
    <rPh sb="2" eb="4">
      <t>モクヒョウ</t>
    </rPh>
    <rPh sb="4" eb="6">
      <t>タッセイ</t>
    </rPh>
    <rPh sb="6" eb="7">
      <t>ド</t>
    </rPh>
    <phoneticPr fontId="2"/>
  </si>
  <si>
    <t>７．【共同研究のみ】本事業は「二国間研究チームの持続的ネットワーク形成」を趣旨としていますが、</t>
    <rPh sb="3" eb="5">
      <t>キョウドウ</t>
    </rPh>
    <rPh sb="5" eb="7">
      <t>ケンキュウ</t>
    </rPh>
    <rPh sb="10" eb="11">
      <t>ホン</t>
    </rPh>
    <rPh sb="11" eb="13">
      <t>ジギョウ</t>
    </rPh>
    <rPh sb="15" eb="16">
      <t>ニ</t>
    </rPh>
    <rPh sb="16" eb="18">
      <t>コクカン</t>
    </rPh>
    <rPh sb="18" eb="20">
      <t>ケンキュウ</t>
    </rPh>
    <rPh sb="24" eb="27">
      <t>ジゾクテキ</t>
    </rPh>
    <rPh sb="33" eb="35">
      <t>ケイセイ</t>
    </rPh>
    <rPh sb="37" eb="39">
      <t>シュシ</t>
    </rPh>
    <phoneticPr fontId="2"/>
  </si>
  <si>
    <t>Q6</t>
    <phoneticPr fontId="2"/>
  </si>
  <si>
    <t>Q7</t>
    <phoneticPr fontId="2"/>
  </si>
  <si>
    <t>当初からあったが拡大・強化された</t>
    <rPh sb="0" eb="2">
      <t>トウショ</t>
    </rPh>
    <rPh sb="8" eb="10">
      <t>カクダイ</t>
    </rPh>
    <rPh sb="11" eb="13">
      <t>キョウカ</t>
    </rPh>
    <phoneticPr fontId="2"/>
  </si>
  <si>
    <t>今回形成された</t>
    <rPh sb="0" eb="2">
      <t>コンカイ</t>
    </rPh>
    <rPh sb="2" eb="4">
      <t>ケイセイ</t>
    </rPh>
    <phoneticPr fontId="2"/>
  </si>
  <si>
    <t>形成には至らなかった</t>
    <rPh sb="0" eb="2">
      <t>ケイセイ</t>
    </rPh>
    <rPh sb="4" eb="5">
      <t>イタ</t>
    </rPh>
    <phoneticPr fontId="2"/>
  </si>
  <si>
    <t>８．本事業は「若手研究者養成への貢献」を求めていますが、本事業を通じて博士号取得前後の日本側参加者の進路に影響・効果がありましたか？【複数選択可】</t>
    <rPh sb="2" eb="3">
      <t>ホン</t>
    </rPh>
    <rPh sb="3" eb="5">
      <t>ジギョウ</t>
    </rPh>
    <rPh sb="7" eb="9">
      <t>ワカテ</t>
    </rPh>
    <rPh sb="9" eb="12">
      <t>ケンキュウシャ</t>
    </rPh>
    <rPh sb="12" eb="14">
      <t>ヨウセイ</t>
    </rPh>
    <rPh sb="16" eb="18">
      <t>コウケン</t>
    </rPh>
    <rPh sb="20" eb="21">
      <t>モト</t>
    </rPh>
    <rPh sb="28" eb="29">
      <t>ホン</t>
    </rPh>
    <rPh sb="29" eb="31">
      <t>ジギョウ</t>
    </rPh>
    <rPh sb="32" eb="33">
      <t>ツウ</t>
    </rPh>
    <rPh sb="35" eb="38">
      <t>ハカセゴウ</t>
    </rPh>
    <rPh sb="38" eb="40">
      <t>シュトク</t>
    </rPh>
    <rPh sb="40" eb="42">
      <t>ゼンゴ</t>
    </rPh>
    <rPh sb="43" eb="46">
      <t>ニホンガワ</t>
    </rPh>
    <rPh sb="46" eb="49">
      <t>サンカシャ</t>
    </rPh>
    <rPh sb="50" eb="52">
      <t>シンロ</t>
    </rPh>
    <rPh sb="53" eb="55">
      <t>エイキョウ</t>
    </rPh>
    <rPh sb="56" eb="58">
      <t>コウカ</t>
    </rPh>
    <rPh sb="67" eb="69">
      <t>フクスウ</t>
    </rPh>
    <rPh sb="69" eb="72">
      <t>センタクカ</t>
    </rPh>
    <phoneticPr fontId="2"/>
  </si>
  <si>
    <t>進学等（博士課程に進学、ポスドクとして採用）</t>
    <rPh sb="0" eb="2">
      <t>シンガク</t>
    </rPh>
    <rPh sb="2" eb="3">
      <t>トウ</t>
    </rPh>
    <rPh sb="4" eb="6">
      <t>ハカセ</t>
    </rPh>
    <rPh sb="6" eb="8">
      <t>カテイ</t>
    </rPh>
    <rPh sb="9" eb="11">
      <t>シンガク</t>
    </rPh>
    <rPh sb="19" eb="21">
      <t>サイヨウ</t>
    </rPh>
    <phoneticPr fontId="2"/>
  </si>
  <si>
    <t>９．本事業は相手国側研究者との国際共著論文発表に貢献しましたか？</t>
    <rPh sb="2" eb="3">
      <t>ホン</t>
    </rPh>
    <rPh sb="3" eb="5">
      <t>ジギョウ</t>
    </rPh>
    <rPh sb="6" eb="9">
      <t>アイテコク</t>
    </rPh>
    <rPh sb="9" eb="10">
      <t>ガワ</t>
    </rPh>
    <rPh sb="10" eb="13">
      <t>ケンキュウシャ</t>
    </rPh>
    <rPh sb="15" eb="17">
      <t>コクサイ</t>
    </rPh>
    <rPh sb="17" eb="19">
      <t>キョウチョ</t>
    </rPh>
    <rPh sb="19" eb="21">
      <t>ロンブン</t>
    </rPh>
    <rPh sb="21" eb="23">
      <t>ハッピョウ</t>
    </rPh>
    <rPh sb="24" eb="26">
      <t>コウケン</t>
    </rPh>
    <phoneticPr fontId="2"/>
  </si>
  <si>
    <t>特になし</t>
    <rPh sb="0" eb="1">
      <t>トク</t>
    </rPh>
    <phoneticPr fontId="2"/>
  </si>
  <si>
    <t>１０．本事業による研究成果をさらに発展させる計画がありますか。あるいは、既にそうした計画を開始しましたか？</t>
    <rPh sb="3" eb="4">
      <t>ホン</t>
    </rPh>
    <rPh sb="4" eb="6">
      <t>ジギョウ</t>
    </rPh>
    <rPh sb="9" eb="13">
      <t>ケンキュウセイカ</t>
    </rPh>
    <rPh sb="17" eb="19">
      <t>ハッテン</t>
    </rPh>
    <rPh sb="22" eb="24">
      <t>ケイカク</t>
    </rPh>
    <rPh sb="36" eb="37">
      <t>スデ</t>
    </rPh>
    <rPh sb="42" eb="44">
      <t>ケイカク</t>
    </rPh>
    <rPh sb="45" eb="47">
      <t>カイシ</t>
    </rPh>
    <phoneticPr fontId="2"/>
  </si>
  <si>
    <t>→「はい」を選択した場合、</t>
    <rPh sb="6" eb="8">
      <t>センタク</t>
    </rPh>
    <rPh sb="10" eb="12">
      <t>バアイ</t>
    </rPh>
    <phoneticPr fontId="2"/>
  </si>
  <si>
    <t>①どのような計画ですか？（複数選択可）</t>
    <phoneticPr fontId="2"/>
  </si>
  <si>
    <t>相手国側研究者との共同研究実施／共同セミナー開催</t>
    <rPh sb="0" eb="3">
      <t>アイテコク</t>
    </rPh>
    <rPh sb="3" eb="4">
      <t>ガワ</t>
    </rPh>
    <rPh sb="4" eb="7">
      <t>ケンキュウシャ</t>
    </rPh>
    <rPh sb="9" eb="11">
      <t>キョウドウ</t>
    </rPh>
    <rPh sb="11" eb="13">
      <t>ケンキュウ</t>
    </rPh>
    <rPh sb="13" eb="15">
      <t>ジッシ</t>
    </rPh>
    <rPh sb="16" eb="18">
      <t>キョウドウ</t>
    </rPh>
    <rPh sb="22" eb="24">
      <t>カイサイ</t>
    </rPh>
    <phoneticPr fontId="2"/>
  </si>
  <si>
    <t>今回とは異なる相手国側研究者との共同研究実施／共同セミナー開催</t>
    <rPh sb="0" eb="2">
      <t>コンカイ</t>
    </rPh>
    <rPh sb="4" eb="5">
      <t>コト</t>
    </rPh>
    <rPh sb="7" eb="10">
      <t>アイテコク</t>
    </rPh>
    <rPh sb="10" eb="11">
      <t>ガワ</t>
    </rPh>
    <rPh sb="11" eb="13">
      <t>ケンキュウ</t>
    </rPh>
    <rPh sb="13" eb="14">
      <t>シャ</t>
    </rPh>
    <rPh sb="16" eb="18">
      <t>キョウドウ</t>
    </rPh>
    <rPh sb="18" eb="20">
      <t>ケンキュウ</t>
    </rPh>
    <rPh sb="20" eb="22">
      <t>ジッシ</t>
    </rPh>
    <rPh sb="23" eb="25">
      <t>キョウドウ</t>
    </rPh>
    <rPh sb="29" eb="31">
      <t>カイサイ</t>
    </rPh>
    <phoneticPr fontId="2"/>
  </si>
  <si>
    <t>②上記計画遂行のため、今後申請を予定している事業があればお知らせください。</t>
    <phoneticPr fontId="2"/>
  </si>
  <si>
    <t xml:space="preserve"> その他 </t>
    <phoneticPr fontId="2"/>
  </si>
  <si>
    <t>　→事業名等：</t>
    <rPh sb="2" eb="4">
      <t>ジギョウ</t>
    </rPh>
    <rPh sb="4" eb="5">
      <t>メイ</t>
    </rPh>
    <rPh sb="5" eb="6">
      <t>トウ</t>
    </rPh>
    <phoneticPr fontId="2"/>
  </si>
  <si>
    <t>１１．本事業にどの程度満足していますか？</t>
    <rPh sb="3" eb="4">
      <t>ホン</t>
    </rPh>
    <rPh sb="4" eb="6">
      <t>ジギョウ</t>
    </rPh>
    <rPh sb="9" eb="11">
      <t>テイド</t>
    </rPh>
    <rPh sb="11" eb="13">
      <t>マンゾク</t>
    </rPh>
    <phoneticPr fontId="2"/>
  </si>
  <si>
    <t>Q11</t>
    <phoneticPr fontId="2"/>
  </si>
  <si>
    <t>１２．本事業の制度を今後改善していくうえで、とくに優先度が高いと思われる事項を以下の中から選んでください。（３つまで選択可）</t>
    <rPh sb="3" eb="4">
      <t>ホン</t>
    </rPh>
    <rPh sb="4" eb="6">
      <t>ジギョウ</t>
    </rPh>
    <rPh sb="7" eb="9">
      <t>セイド</t>
    </rPh>
    <rPh sb="10" eb="12">
      <t>コンゴ</t>
    </rPh>
    <rPh sb="12" eb="14">
      <t>カイゼン</t>
    </rPh>
    <rPh sb="25" eb="28">
      <t>ユウセンド</t>
    </rPh>
    <rPh sb="29" eb="30">
      <t>タカ</t>
    </rPh>
    <rPh sb="32" eb="33">
      <t>オモ</t>
    </rPh>
    <rPh sb="36" eb="38">
      <t>ジコウ</t>
    </rPh>
    <rPh sb="39" eb="41">
      <t>イカ</t>
    </rPh>
    <rPh sb="42" eb="43">
      <t>ナカ</t>
    </rPh>
    <rPh sb="45" eb="46">
      <t>エラ</t>
    </rPh>
    <rPh sb="58" eb="61">
      <t>センタクカ</t>
    </rPh>
    <phoneticPr fontId="2"/>
  </si>
  <si>
    <t xml:space="preserve"> その他  　→その内容：</t>
    <rPh sb="10" eb="12">
      <t>ナイヨウ</t>
    </rPh>
    <phoneticPr fontId="2"/>
  </si>
  <si>
    <t>１３．対応機関との覚書に基づく二国間交流事業　共同研究・セミナーの枠で、今後、共同研究・セミナーを行いたい、</t>
    <rPh sb="3" eb="5">
      <t>タイオウ</t>
    </rPh>
    <rPh sb="5" eb="7">
      <t>キカン</t>
    </rPh>
    <rPh sb="9" eb="11">
      <t>オボエガキ</t>
    </rPh>
    <rPh sb="12" eb="13">
      <t>モト</t>
    </rPh>
    <rPh sb="15" eb="16">
      <t>ニ</t>
    </rPh>
    <rPh sb="16" eb="18">
      <t>コクカン</t>
    </rPh>
    <rPh sb="18" eb="20">
      <t>コウリュウ</t>
    </rPh>
    <rPh sb="20" eb="22">
      <t>ジギョウ</t>
    </rPh>
    <rPh sb="23" eb="25">
      <t>キョウドウ</t>
    </rPh>
    <rPh sb="25" eb="27">
      <t>ケンキュウ</t>
    </rPh>
    <rPh sb="33" eb="34">
      <t>ワク</t>
    </rPh>
    <rPh sb="36" eb="38">
      <t>コンゴ</t>
    </rPh>
    <rPh sb="39" eb="41">
      <t>キョウドウ</t>
    </rPh>
    <rPh sb="41" eb="43">
      <t>ケンキュウ</t>
    </rPh>
    <rPh sb="49" eb="50">
      <t>オコナ</t>
    </rPh>
    <phoneticPr fontId="2"/>
  </si>
  <si>
    <t>Q13</t>
    <phoneticPr fontId="2"/>
  </si>
  <si>
    <t>１４．科学研究費補助金等の研究資金を用いれば、国を限定せずに海外・国内での研究・会議参加のための旅費が支出されうる今日、</t>
    <rPh sb="3" eb="5">
      <t>カガク</t>
    </rPh>
    <rPh sb="5" eb="8">
      <t>ケンキュウヒ</t>
    </rPh>
    <rPh sb="8" eb="11">
      <t>ホジョキン</t>
    </rPh>
    <rPh sb="11" eb="12">
      <t>トウ</t>
    </rPh>
    <rPh sb="13" eb="15">
      <t>ケンキュウ</t>
    </rPh>
    <rPh sb="15" eb="17">
      <t>シキン</t>
    </rPh>
    <rPh sb="18" eb="19">
      <t>モチ</t>
    </rPh>
    <rPh sb="23" eb="24">
      <t>クニ</t>
    </rPh>
    <rPh sb="25" eb="27">
      <t>ゲンテイ</t>
    </rPh>
    <rPh sb="30" eb="32">
      <t>カイガイ</t>
    </rPh>
    <rPh sb="33" eb="35">
      <t>コクナイ</t>
    </rPh>
    <rPh sb="37" eb="39">
      <t>ケンキュウ</t>
    </rPh>
    <rPh sb="40" eb="42">
      <t>カイギ</t>
    </rPh>
    <rPh sb="42" eb="44">
      <t>サンカ</t>
    </rPh>
    <rPh sb="48" eb="50">
      <t>リョヒ</t>
    </rPh>
    <rPh sb="51" eb="53">
      <t>シシュツ</t>
    </rPh>
    <rPh sb="57" eb="59">
      <t>コンニチ</t>
    </rPh>
    <phoneticPr fontId="2"/>
  </si>
  <si>
    <t>本事業の単独での存在意義はある（その理由を以下のコメント欄に記入してください）</t>
    <rPh sb="18" eb="20">
      <t>リユウ</t>
    </rPh>
    <rPh sb="21" eb="23">
      <t>イカ</t>
    </rPh>
    <rPh sb="28" eb="29">
      <t>ラン</t>
    </rPh>
    <rPh sb="30" eb="32">
      <t>キニュウ</t>
    </rPh>
    <phoneticPr fontId="2"/>
  </si>
  <si>
    <t>本事業の単独での存在意義はなくなったが、他の研究資金との連携（例：科研費で研究、本委託費で旅費）による存在意義は依然ある</t>
    <rPh sb="0" eb="1">
      <t>ホン</t>
    </rPh>
    <rPh sb="1" eb="3">
      <t>ジギョウ</t>
    </rPh>
    <rPh sb="4" eb="6">
      <t>タンドク</t>
    </rPh>
    <rPh sb="8" eb="10">
      <t>ソンザイ</t>
    </rPh>
    <rPh sb="10" eb="12">
      <t>イギ</t>
    </rPh>
    <rPh sb="20" eb="21">
      <t>タ</t>
    </rPh>
    <rPh sb="22" eb="24">
      <t>ケンキュウ</t>
    </rPh>
    <rPh sb="24" eb="26">
      <t>シキン</t>
    </rPh>
    <rPh sb="28" eb="30">
      <t>レンケイ</t>
    </rPh>
    <rPh sb="31" eb="32">
      <t>タト</t>
    </rPh>
    <rPh sb="33" eb="36">
      <t>カケンヒ</t>
    </rPh>
    <rPh sb="37" eb="39">
      <t>ケンキュウ</t>
    </rPh>
    <rPh sb="40" eb="41">
      <t>ホン</t>
    </rPh>
    <rPh sb="41" eb="44">
      <t>イタクヒ</t>
    </rPh>
    <rPh sb="45" eb="47">
      <t>リョヒ</t>
    </rPh>
    <phoneticPr fontId="2"/>
  </si>
  <si>
    <t>１５．本事業の事務取扱の手引は役に立ちましたか？</t>
    <rPh sb="3" eb="4">
      <t>ホン</t>
    </rPh>
    <rPh sb="4" eb="6">
      <t>ジギョウ</t>
    </rPh>
    <rPh sb="7" eb="9">
      <t>ジム</t>
    </rPh>
    <rPh sb="9" eb="11">
      <t>トリアツカイ</t>
    </rPh>
    <rPh sb="12" eb="14">
      <t>テビキ</t>
    </rPh>
    <rPh sb="15" eb="16">
      <t>ヤク</t>
    </rPh>
    <rPh sb="17" eb="18">
      <t>タ</t>
    </rPh>
    <phoneticPr fontId="2"/>
  </si>
  <si>
    <t>役に立った</t>
    <rPh sb="0" eb="1">
      <t>ヤク</t>
    </rPh>
    <rPh sb="2" eb="3">
      <t>タ</t>
    </rPh>
    <phoneticPr fontId="2"/>
  </si>
  <si>
    <t>役に立たなかった</t>
    <rPh sb="0" eb="1">
      <t>ヤク</t>
    </rPh>
    <rPh sb="2" eb="3">
      <t>タ</t>
    </rPh>
    <phoneticPr fontId="2"/>
  </si>
  <si>
    <t>１６．本事業に対するご意見や、新たに立ち上げて欲しい事業など、ご要望などがございましたら、ご自由にお書きください。</t>
    <rPh sb="3" eb="4">
      <t>ホン</t>
    </rPh>
    <rPh sb="4" eb="6">
      <t>ジギョウ</t>
    </rPh>
    <rPh sb="7" eb="8">
      <t>タイ</t>
    </rPh>
    <rPh sb="11" eb="13">
      <t>イケン</t>
    </rPh>
    <rPh sb="15" eb="16">
      <t>アラ</t>
    </rPh>
    <rPh sb="18" eb="19">
      <t>タ</t>
    </rPh>
    <rPh sb="20" eb="21">
      <t>ア</t>
    </rPh>
    <rPh sb="23" eb="24">
      <t>ホ</t>
    </rPh>
    <rPh sb="26" eb="28">
      <t>ジギョウ</t>
    </rPh>
    <rPh sb="32" eb="34">
      <t>ヨウボウ</t>
    </rPh>
    <rPh sb="46" eb="48">
      <t>ジユウ</t>
    </rPh>
    <rPh sb="50" eb="51">
      <t>カ</t>
    </rPh>
    <phoneticPr fontId="2"/>
  </si>
  <si>
    <t>３．相手国側研究代表者を知るに至った経緯</t>
    <rPh sb="2" eb="5">
      <t>アイテコク</t>
    </rPh>
    <rPh sb="5" eb="6">
      <t>ガワ</t>
    </rPh>
    <rPh sb="6" eb="8">
      <t>ケンキュウ</t>
    </rPh>
    <rPh sb="8" eb="11">
      <t>ダイヒョウシャ</t>
    </rPh>
    <rPh sb="12" eb="13">
      <t>シ</t>
    </rPh>
    <rPh sb="15" eb="16">
      <t>イタ</t>
    </rPh>
    <rPh sb="18" eb="20">
      <t>ケイイ</t>
    </rPh>
    <phoneticPr fontId="2"/>
  </si>
  <si>
    <t>２．申請理由</t>
    <phoneticPr fontId="2"/>
  </si>
  <si>
    <t>具体例</t>
    <rPh sb="0" eb="3">
      <t>グタイレイ</t>
    </rPh>
    <phoneticPr fontId="2"/>
  </si>
  <si>
    <t>７．【共】相手国とのネットワーク形成度</t>
    <rPh sb="3" eb="4">
      <t>トモ</t>
    </rPh>
    <rPh sb="16" eb="18">
      <t>ケイセイ</t>
    </rPh>
    <rPh sb="18" eb="19">
      <t>ド</t>
    </rPh>
    <phoneticPr fontId="2"/>
  </si>
  <si>
    <t>８．博士号取得前後の研究者の進路への影響</t>
    <rPh sb="2" eb="5">
      <t>ハカセゴウ</t>
    </rPh>
    <rPh sb="5" eb="7">
      <t>シュトク</t>
    </rPh>
    <rPh sb="7" eb="9">
      <t>ゼンゴ</t>
    </rPh>
    <rPh sb="10" eb="13">
      <t>ケンキュウシャ</t>
    </rPh>
    <rPh sb="14" eb="16">
      <t>シンロ</t>
    </rPh>
    <rPh sb="18" eb="20">
      <t>エイキョウ</t>
    </rPh>
    <phoneticPr fontId="2"/>
  </si>
  <si>
    <t>具体的に</t>
    <phoneticPr fontId="2"/>
  </si>
  <si>
    <t>具体的に</t>
    <phoneticPr fontId="2"/>
  </si>
  <si>
    <t>具体的に</t>
    <phoneticPr fontId="2"/>
  </si>
  <si>
    <t>９．国際共著論文発表に貢献したか</t>
    <rPh sb="2" eb="4">
      <t>コクサイ</t>
    </rPh>
    <rPh sb="4" eb="6">
      <t>キョウチョ</t>
    </rPh>
    <rPh sb="6" eb="8">
      <t>ロンブン</t>
    </rPh>
    <rPh sb="8" eb="10">
      <t>ハッピョウ</t>
    </rPh>
    <rPh sb="11" eb="13">
      <t>コウケン</t>
    </rPh>
    <phoneticPr fontId="2"/>
  </si>
  <si>
    <t>その内容</t>
    <rPh sb="2" eb="4">
      <t>ナイヨウ</t>
    </rPh>
    <phoneticPr fontId="2"/>
  </si>
  <si>
    <t>１０．研究成果を発展させる計画はあるか</t>
    <rPh sb="3" eb="7">
      <t>ケンキュウセイカ</t>
    </rPh>
    <rPh sb="8" eb="10">
      <t>ハッテン</t>
    </rPh>
    <rPh sb="13" eb="15">
      <t>ケイカク</t>
    </rPh>
    <phoneticPr fontId="2"/>
  </si>
  <si>
    <t>はいの場合の具体例_相手国側研究者との共同研究実施／共同セミナー開催</t>
    <rPh sb="6" eb="9">
      <t>グタイレイ</t>
    </rPh>
    <rPh sb="10" eb="13">
      <t>アイテコク</t>
    </rPh>
    <rPh sb="13" eb="14">
      <t>ガワ</t>
    </rPh>
    <rPh sb="14" eb="17">
      <t>ケンキュウシャ</t>
    </rPh>
    <rPh sb="19" eb="21">
      <t>キョウドウ</t>
    </rPh>
    <rPh sb="21" eb="23">
      <t>ケンキュウ</t>
    </rPh>
    <rPh sb="23" eb="25">
      <t>ジッシ</t>
    </rPh>
    <rPh sb="26" eb="28">
      <t>キョウドウ</t>
    </rPh>
    <rPh sb="32" eb="34">
      <t>カイサイ</t>
    </rPh>
    <phoneticPr fontId="2"/>
  </si>
  <si>
    <t>はいの場合の具体例_今回とは異なる相手国側研究者との共同研究実施／共同セミナー開催</t>
    <rPh sb="10" eb="12">
      <t>コンカイ</t>
    </rPh>
    <rPh sb="14" eb="15">
      <t>コト</t>
    </rPh>
    <rPh sb="17" eb="20">
      <t>アイテコク</t>
    </rPh>
    <rPh sb="20" eb="21">
      <t>ガワ</t>
    </rPh>
    <rPh sb="21" eb="23">
      <t>ケンキュウ</t>
    </rPh>
    <rPh sb="23" eb="24">
      <t>モノ</t>
    </rPh>
    <rPh sb="26" eb="28">
      <t>キョウドウ</t>
    </rPh>
    <rPh sb="28" eb="30">
      <t>ケンキュウ</t>
    </rPh>
    <rPh sb="30" eb="32">
      <t>ジッシ</t>
    </rPh>
    <rPh sb="33" eb="35">
      <t>キョウドウ</t>
    </rPh>
    <rPh sb="39" eb="41">
      <t>カイサイ</t>
    </rPh>
    <phoneticPr fontId="2"/>
  </si>
  <si>
    <t>１１．本事業への満足度</t>
    <rPh sb="3" eb="4">
      <t>ホン</t>
    </rPh>
    <rPh sb="4" eb="6">
      <t>ジギョウ</t>
    </rPh>
    <rPh sb="8" eb="10">
      <t>マンゾク</t>
    </rPh>
    <rPh sb="10" eb="11">
      <t>ド</t>
    </rPh>
    <phoneticPr fontId="2"/>
  </si>
  <si>
    <t>１２．本事業の今後の改善で優先度が高い事項</t>
    <rPh sb="3" eb="4">
      <t>ホン</t>
    </rPh>
    <rPh sb="4" eb="6">
      <t>ジギョウ</t>
    </rPh>
    <rPh sb="7" eb="9">
      <t>コンゴ</t>
    </rPh>
    <rPh sb="10" eb="12">
      <t>カイゼン</t>
    </rPh>
    <rPh sb="13" eb="16">
      <t>ユウセンド</t>
    </rPh>
    <rPh sb="17" eb="18">
      <t>タカ</t>
    </rPh>
    <rPh sb="19" eb="21">
      <t>ジコウ</t>
    </rPh>
    <phoneticPr fontId="2"/>
  </si>
  <si>
    <t>１３．A枠で今後共同研究・セミナーを行いたい地域、国名</t>
    <rPh sb="4" eb="5">
      <t>ワク</t>
    </rPh>
    <rPh sb="6" eb="8">
      <t>コンゴ</t>
    </rPh>
    <rPh sb="8" eb="10">
      <t>キョウドウ</t>
    </rPh>
    <rPh sb="10" eb="12">
      <t>ケンキュウ</t>
    </rPh>
    <rPh sb="18" eb="19">
      <t>オコナ</t>
    </rPh>
    <phoneticPr fontId="2"/>
  </si>
  <si>
    <t>１４．本事業の存在意義</t>
    <phoneticPr fontId="2"/>
  </si>
  <si>
    <t>１５．手引は役立ったか</t>
    <rPh sb="3" eb="5">
      <t>テビキ</t>
    </rPh>
    <rPh sb="6" eb="8">
      <t>ヤクダ</t>
    </rPh>
    <phoneticPr fontId="2"/>
  </si>
  <si>
    <t>１６．ご意見・ご要望</t>
    <rPh sb="4" eb="6">
      <t>イケン</t>
    </rPh>
    <rPh sb="8" eb="10">
      <t>ヨウボウ</t>
    </rPh>
    <phoneticPr fontId="2"/>
  </si>
  <si>
    <t>その内容</t>
    <rPh sb="2" eb="4">
      <t>ナイヨウ</t>
    </rPh>
    <phoneticPr fontId="2"/>
  </si>
  <si>
    <t>$G$23</t>
    <phoneticPr fontId="2"/>
  </si>
  <si>
    <t>$G$32</t>
    <phoneticPr fontId="2"/>
  </si>
  <si>
    <t>$E$41</t>
    <phoneticPr fontId="2"/>
  </si>
  <si>
    <t>$K$47</t>
    <phoneticPr fontId="2"/>
  </si>
  <si>
    <t>JPJSBP</t>
    <phoneticPr fontId="2"/>
  </si>
  <si>
    <t>2020_ver1</t>
    <phoneticPr fontId="2"/>
  </si>
  <si>
    <t>単独での存在意義はない</t>
    <rPh sb="0" eb="2">
      <t>タンドク</t>
    </rPh>
    <rPh sb="4" eb="6">
      <t>ソンザイ</t>
    </rPh>
    <rPh sb="6" eb="8">
      <t>イギ</t>
    </rPh>
    <phoneticPr fontId="2"/>
  </si>
  <si>
    <t>→「形成には至らなかった」と答えた場合、その理由を具体的にお知らせください。</t>
    <rPh sb="2" eb="4">
      <t>ケイセイ</t>
    </rPh>
    <rPh sb="6" eb="7">
      <t>イタ</t>
    </rPh>
    <phoneticPr fontId="2"/>
  </si>
  <si>
    <t>その理由</t>
    <rPh sb="2" eb="4">
      <t>リユウ</t>
    </rPh>
    <phoneticPr fontId="2"/>
  </si>
  <si>
    <t>$G$58</t>
    <phoneticPr fontId="2"/>
  </si>
  <si>
    <t>→その理由を具体的にお知らせください。また、「その他」の場合、具体的に記入してください。</t>
    <phoneticPr fontId="2"/>
  </si>
  <si>
    <t>$G$67</t>
    <phoneticPr fontId="2"/>
  </si>
  <si>
    <t>$I$73</t>
    <phoneticPr fontId="2"/>
  </si>
  <si>
    <t>$J$85</t>
    <phoneticPr fontId="2"/>
  </si>
  <si>
    <t>$G$90</t>
    <phoneticPr fontId="2"/>
  </si>
  <si>
    <t>$G$106</t>
    <phoneticPr fontId="2"/>
  </si>
  <si>
    <t>$K$113</t>
    <phoneticPr fontId="2"/>
  </si>
  <si>
    <t>$F$120</t>
    <phoneticPr fontId="2"/>
  </si>
  <si>
    <t>相手国側研究代表者からの情報</t>
    <phoneticPr fontId="2"/>
  </si>
  <si>
    <t>相手国側研究代表者からの要請による</t>
    <rPh sb="12" eb="14">
      <t>ヨウセイ</t>
    </rPh>
    <phoneticPr fontId="2"/>
  </si>
  <si>
    <t>相手国側研究代表者からの接触による</t>
    <rPh sb="0" eb="3">
      <t>アイテコク</t>
    </rPh>
    <rPh sb="3" eb="4">
      <t>ガワ</t>
    </rPh>
    <rPh sb="4" eb="6">
      <t>ケンキュウ</t>
    </rPh>
    <rPh sb="6" eb="9">
      <t>ダイヒョウシャ</t>
    </rPh>
    <rPh sb="12" eb="14">
      <t>セッショク</t>
    </rPh>
    <phoneticPr fontId="2"/>
  </si>
  <si>
    <t>　　相手国側研究者が来日する場合に役立ちましたか？　</t>
    <rPh sb="6" eb="8">
      <t>ケンキュウ</t>
    </rPh>
    <rPh sb="8" eb="9">
      <t>シャ</t>
    </rPh>
    <phoneticPr fontId="2"/>
  </si>
  <si>
    <t>様式が変わった場合は、必ず変更</t>
    <phoneticPr fontId="2"/>
  </si>
  <si>
    <t>←アンケート設問が入力されている最終列</t>
    <rPh sb="6" eb="8">
      <t>セツモン</t>
    </rPh>
    <rPh sb="9" eb="11">
      <t>ニュウリョク</t>
    </rPh>
    <rPh sb="16" eb="18">
      <t>サイシュウ</t>
    </rPh>
    <rPh sb="18" eb="19">
      <t>レツ</t>
    </rPh>
    <phoneticPr fontId="2"/>
  </si>
  <si>
    <t>←バージョン</t>
    <phoneticPr fontId="2"/>
  </si>
  <si>
    <t>公開時非表示（AM列～BX列）</t>
    <rPh sb="0" eb="2">
      <t>コウカイ</t>
    </rPh>
    <rPh sb="2" eb="3">
      <t>ジ</t>
    </rPh>
    <rPh sb="3" eb="6">
      <t>ヒヒョウジ</t>
    </rPh>
    <rPh sb="9" eb="10">
      <t>レツ</t>
    </rPh>
    <rPh sb="13" eb="14">
      <t>レツ</t>
    </rPh>
    <phoneticPr fontId="2"/>
  </si>
  <si>
    <t>自由記述</t>
  </si>
  <si>
    <t>→「役に立たなかった」場合、その理由を具体的に記入してください。</t>
    <rPh sb="2" eb="3">
      <t>ヤク</t>
    </rPh>
    <rPh sb="4" eb="5">
      <t>タ</t>
    </rPh>
    <rPh sb="11" eb="13">
      <t>バアイ</t>
    </rPh>
    <rPh sb="16" eb="18">
      <t>リユウ</t>
    </rPh>
    <phoneticPr fontId="2"/>
  </si>
  <si>
    <t>役に立たなかった</t>
    <rPh sb="0" eb="1">
      <t>ヤク</t>
    </rPh>
    <rPh sb="2" eb="3">
      <t>タ</t>
    </rPh>
    <phoneticPr fontId="2"/>
  </si>
  <si>
    <t>その理由</t>
    <rPh sb="2" eb="4">
      <t>リユウ</t>
    </rPh>
    <phoneticPr fontId="2"/>
  </si>
  <si>
    <t>$F$129</t>
    <phoneticPr fontId="2"/>
  </si>
  <si>
    <t>$C$135</t>
    <phoneticPr fontId="2"/>
  </si>
  <si>
    <t>自由記述選択区分_プルダウン</t>
    <phoneticPr fontId="2"/>
  </si>
  <si>
    <t>はいの場合の具体例_その他_その内容</t>
    <rPh sb="16" eb="18">
      <t>ナイヨウ</t>
    </rPh>
    <phoneticPr fontId="2"/>
  </si>
  <si>
    <t>本事業の単独での存在意義はある</t>
    <phoneticPr fontId="2"/>
  </si>
  <si>
    <t xml:space="preserve">(様式6) </t>
    <rPh sb="1" eb="3">
      <t>ヨウシキ</t>
    </rPh>
    <phoneticPr fontId="2"/>
  </si>
  <si>
    <t xml:space="preserve"> →その内容：</t>
    <rPh sb="4" eb="6">
      <t>ナイヨウ</t>
    </rPh>
    <phoneticPr fontId="2"/>
  </si>
  <si>
    <t xml:space="preserve"> →その内容：</t>
    <phoneticPr fontId="2"/>
  </si>
  <si>
    <t>国名</t>
  </si>
  <si>
    <t>対応機関</t>
  </si>
  <si>
    <t>対応機関略称</t>
  </si>
  <si>
    <t>A枠</t>
    <rPh sb="1" eb="2">
      <t>ワク</t>
    </rPh>
    <phoneticPr fontId="2"/>
  </si>
  <si>
    <t>エジプト</t>
  </si>
  <si>
    <t>STDF</t>
  </si>
  <si>
    <t>国立研究財団</t>
  </si>
  <si>
    <t>NRF</t>
  </si>
  <si>
    <t>バングラデシュ</t>
  </si>
  <si>
    <t>UGC</t>
  </si>
  <si>
    <t>中国</t>
  </si>
  <si>
    <t>中国科学院</t>
  </si>
  <si>
    <t>CAS</t>
  </si>
  <si>
    <t>中国社会科学院</t>
  </si>
  <si>
    <t>CASS</t>
  </si>
  <si>
    <t>中国国家自然科学基金委員会</t>
  </si>
  <si>
    <t>NSFC</t>
  </si>
  <si>
    <t>インド</t>
  </si>
  <si>
    <t>科学技術庁</t>
  </si>
  <si>
    <t>DST</t>
  </si>
  <si>
    <t>ICSSR</t>
  </si>
  <si>
    <t>インドネシア</t>
  </si>
  <si>
    <t>インドネシア科学院</t>
  </si>
  <si>
    <t>LIPI</t>
  </si>
  <si>
    <t>イスラエル</t>
  </si>
  <si>
    <t>イスラエル科学財団</t>
  </si>
  <si>
    <t>ISF</t>
  </si>
  <si>
    <t>フィリピン</t>
  </si>
  <si>
    <t>科学技術省</t>
  </si>
  <si>
    <t>DOST</t>
  </si>
  <si>
    <t>韓国</t>
  </si>
  <si>
    <t>韓国研究財団</t>
  </si>
  <si>
    <t>シンガポール</t>
  </si>
  <si>
    <t>シンガポール国立大学</t>
  </si>
  <si>
    <t>NUS</t>
  </si>
  <si>
    <t>タイ</t>
  </si>
  <si>
    <t>タイ学術研究会議</t>
  </si>
  <si>
    <t>NRCT</t>
  </si>
  <si>
    <t>トルコ</t>
  </si>
  <si>
    <t>トルコ科学技術研究機構</t>
  </si>
  <si>
    <t>ベトナム</t>
  </si>
  <si>
    <t>ベトナム科学技術アカデミー</t>
  </si>
  <si>
    <t>VAST</t>
  </si>
  <si>
    <t>ニュージーランド</t>
  </si>
  <si>
    <t>ニュージーランド王立学士院</t>
  </si>
  <si>
    <t>RSNZ</t>
  </si>
  <si>
    <t>オーストリア</t>
  </si>
  <si>
    <t>オーストリア科学財団</t>
  </si>
  <si>
    <t>FWF</t>
  </si>
  <si>
    <t>ベルギー</t>
  </si>
  <si>
    <t>学術研究財団（ワロニー）</t>
  </si>
  <si>
    <t>F.R.S.-FNRS</t>
  </si>
  <si>
    <t>学術研究財団（フランダース）</t>
  </si>
  <si>
    <t>FWO</t>
  </si>
  <si>
    <t>チェコ</t>
  </si>
  <si>
    <t>チェコ科学アカデミー</t>
  </si>
  <si>
    <t>フィンランド</t>
  </si>
  <si>
    <t>フィンランドアカデミー</t>
  </si>
  <si>
    <t>AF</t>
  </si>
  <si>
    <t>フランス</t>
  </si>
  <si>
    <t>MEAE-MESRI</t>
  </si>
  <si>
    <t>ドイツ</t>
  </si>
  <si>
    <t>ドイツ学術交流会</t>
  </si>
  <si>
    <t>DAAD</t>
  </si>
  <si>
    <t>ドイツ研究振興協会</t>
  </si>
  <si>
    <t>DFG</t>
  </si>
  <si>
    <t>ハンガリー</t>
  </si>
  <si>
    <t>ハンガリー科学アカデミー</t>
  </si>
  <si>
    <t>HAS</t>
  </si>
  <si>
    <t>イタリア</t>
  </si>
  <si>
    <t>CNR</t>
  </si>
  <si>
    <t>リトアニア</t>
  </si>
  <si>
    <t>リトアニア研究評議会</t>
  </si>
  <si>
    <t>RCL</t>
  </si>
  <si>
    <t>オランダ</t>
  </si>
  <si>
    <t>オランダ科学研究機構</t>
  </si>
  <si>
    <t>NWO</t>
  </si>
  <si>
    <t>ポーランド</t>
  </si>
  <si>
    <t>ポーランド科学アカデミー</t>
  </si>
  <si>
    <t>PAN</t>
  </si>
  <si>
    <t>ロシア</t>
  </si>
  <si>
    <t>ロシア基礎科学財団</t>
  </si>
  <si>
    <t>RFBR</t>
  </si>
  <si>
    <t>スロベニア</t>
  </si>
  <si>
    <t>教育科学スポーツ省</t>
  </si>
  <si>
    <t>MESS</t>
  </si>
  <si>
    <t>英国</t>
  </si>
  <si>
    <t>王立協会</t>
  </si>
  <si>
    <t>The Royal Society</t>
  </si>
  <si>
    <t>B枠）　オープンパートナーシップ</t>
    <phoneticPr fontId="2"/>
  </si>
  <si>
    <t>OP</t>
  </si>
  <si>
    <r>
      <t>プルダウンより選択してください。オープンパートナーシップ枠(B枠)の場合は</t>
    </r>
    <r>
      <rPr>
        <b/>
        <sz val="11"/>
        <color rgb="FFFF0000"/>
        <rFont val="MS UI Gothic"/>
        <family val="3"/>
        <charset val="128"/>
      </rPr>
      <t>OP</t>
    </r>
    <r>
      <rPr>
        <sz val="11"/>
        <rFont val="MS UI Gothic"/>
        <family val="3"/>
        <charset val="128"/>
      </rPr>
      <t>を選択してください。</t>
    </r>
    <rPh sb="7" eb="9">
      <t>センタク</t>
    </rPh>
    <rPh sb="28" eb="29">
      <t>ワク</t>
    </rPh>
    <rPh sb="31" eb="32">
      <t>ワク</t>
    </rPh>
    <rPh sb="34" eb="36">
      <t>バアイ</t>
    </rPh>
    <rPh sb="40" eb="42">
      <t>センタク</t>
    </rPh>
    <phoneticPr fontId="2"/>
  </si>
  <si>
    <t>科学技術イノベーション基金</t>
  </si>
  <si>
    <t>ケニア</t>
    <phoneticPr fontId="2"/>
  </si>
  <si>
    <t>国家科学技術イノベーション委員会</t>
    <phoneticPr fontId="2"/>
  </si>
  <si>
    <t>NACOSTI</t>
    <phoneticPr fontId="2"/>
  </si>
  <si>
    <t>南アフリカ</t>
  </si>
  <si>
    <t>バングラデシュ大学助成委員会</t>
  </si>
  <si>
    <t>インド社会科学研究評議会</t>
  </si>
  <si>
    <t>教育文化研究技術省高等教育研究技術総局</t>
    <phoneticPr fontId="2"/>
  </si>
  <si>
    <t>DGHERT</t>
    <phoneticPr fontId="2"/>
  </si>
  <si>
    <t>TÜBITAK</t>
  </si>
  <si>
    <t>MOST</t>
  </si>
  <si>
    <t>ブラジル</t>
    <phoneticPr fontId="2"/>
  </si>
  <si>
    <t>ブラジル高等教育支援・評価機関</t>
    <phoneticPr fontId="2"/>
  </si>
  <si>
    <t>CAPES</t>
    <phoneticPr fontId="2"/>
  </si>
  <si>
    <t>国立情報学自動制御研究所</t>
    <phoneticPr fontId="2"/>
  </si>
  <si>
    <t>Inria</t>
    <phoneticPr fontId="2"/>
  </si>
  <si>
    <t>国立保健医学研究所</t>
    <phoneticPr fontId="2"/>
  </si>
  <si>
    <t>Inserm</t>
    <phoneticPr fontId="2"/>
  </si>
  <si>
    <t>ヨーロッパ・外務省－高等教育・研究・イノベーション省</t>
  </si>
  <si>
    <t>イタリア学術研究会議</t>
  </si>
  <si>
    <t>スウェーデン</t>
    <phoneticPr fontId="2"/>
  </si>
  <si>
    <t>スウェーデン研究・高等教育国際協力財団</t>
    <phoneticPr fontId="2"/>
  </si>
  <si>
    <t>STINT</t>
    <phoneticPr fontId="2"/>
  </si>
  <si>
    <t>対応機関名略称：</t>
    <rPh sb="0" eb="2">
      <t>タイオウ</t>
    </rPh>
    <rPh sb="2" eb="4">
      <t>キカン</t>
    </rPh>
    <rPh sb="4" eb="5">
      <t>メイ</t>
    </rPh>
    <rPh sb="5" eb="7">
      <t>リャクショウ</t>
    </rPh>
    <phoneticPr fontId="2"/>
  </si>
  <si>
    <t>４．【A枠のみ】本事業について本会と協力関係にある相手国の対応機関の存在は、相手国で研究を遂行する場合や、</t>
    <rPh sb="4" eb="5">
      <t>ワク</t>
    </rPh>
    <rPh sb="8" eb="9">
      <t>ホン</t>
    </rPh>
    <rPh sb="9" eb="11">
      <t>ジギョウ</t>
    </rPh>
    <rPh sb="15" eb="17">
      <t>ホンカイ</t>
    </rPh>
    <rPh sb="18" eb="20">
      <t>キョウリョク</t>
    </rPh>
    <rPh sb="20" eb="22">
      <t>カンケイ</t>
    </rPh>
    <rPh sb="25" eb="28">
      <t>アイテコク</t>
    </rPh>
    <rPh sb="29" eb="31">
      <t>タイオウ</t>
    </rPh>
    <rPh sb="31" eb="33">
      <t>キカン</t>
    </rPh>
    <rPh sb="34" eb="36">
      <t>ソンザイ</t>
    </rPh>
    <phoneticPr fontId="2"/>
  </si>
  <si>
    <t>６．本事業により、当初の目標をどの程度達成できましたか？</t>
    <rPh sb="2" eb="3">
      <t>ホン</t>
    </rPh>
    <rPh sb="3" eb="5">
      <t>ジギョウ</t>
    </rPh>
    <rPh sb="9" eb="11">
      <t>トウショ</t>
    </rPh>
    <rPh sb="12" eb="14">
      <t>モクヒョウ</t>
    </rPh>
    <rPh sb="17" eb="19">
      <t>テイド</t>
    </rPh>
    <rPh sb="19" eb="21">
      <t>タッセイ</t>
    </rPh>
    <phoneticPr fontId="2"/>
  </si>
  <si>
    <t>本事業への採用により相手国とのネットワークは形成されましたか？</t>
    <rPh sb="0" eb="1">
      <t>ホン</t>
    </rPh>
    <rPh sb="1" eb="3">
      <t>ジギョウ</t>
    </rPh>
    <rPh sb="5" eb="7">
      <t>サイヨウ</t>
    </rPh>
    <rPh sb="10" eb="13">
      <t>アイテコク</t>
    </rPh>
    <rPh sb="22" eb="24">
      <t>ケイセイ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</si>
</sst>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12"/>
      <color indexed="8"/>
      <name val="宋体"/>
      <family val="3"/>
      <charset val="128"/>
    </font>
    <font>
      <sz val="11"/>
      <name val="MS UI Gothic"/>
      <family val="3"/>
      <charset val="128"/>
    </font>
    <font>
      <b/>
      <sz val="16"/>
      <name val="MS UI Gothic"/>
      <family val="3"/>
      <charset val="128"/>
    </font>
    <font>
      <sz val="10"/>
      <color theme="1"/>
      <name val="MS UI Gothic"/>
      <family val="3"/>
      <charset val="128"/>
    </font>
    <font>
      <b/>
      <sz val="16"/>
      <color theme="1"/>
      <name val="MS UI Gothic"/>
      <family val="3"/>
      <charset val="128"/>
    </font>
    <font>
      <sz val="12"/>
      <name val="MS UI Gothic"/>
      <family val="3"/>
      <charset val="128"/>
    </font>
    <font>
      <sz val="10"/>
      <color rgb="FFFF0000"/>
      <name val="MS UI Gothic"/>
      <family val="3"/>
      <charset val="128"/>
    </font>
    <font>
      <sz val="11"/>
      <color rgb="FFFF0000"/>
      <name val="MS UI Gothic"/>
      <family val="3"/>
      <charset val="128"/>
    </font>
    <font>
      <b/>
      <sz val="12"/>
      <name val="MS UI Gothic"/>
      <family val="3"/>
      <charset val="128"/>
    </font>
    <font>
      <b/>
      <sz val="11"/>
      <color rgb="FFC00000"/>
      <name val="MS UI Gothic"/>
      <family val="3"/>
      <charset val="128"/>
    </font>
    <font>
      <b/>
      <sz val="11"/>
      <color rgb="FFFFFF00"/>
      <name val="ＭＳ Ｐゴシック"/>
      <family val="3"/>
      <charset val="128"/>
    </font>
    <font>
      <sz val="11"/>
      <color theme="1"/>
      <name val="ＭＳ Ｐゴシック"/>
      <family val="2"/>
      <scheme val="minor"/>
    </font>
    <font>
      <sz val="9"/>
      <name val="Meiryo UI"/>
      <family val="3"/>
      <charset val="128"/>
    </font>
    <font>
      <sz val="11"/>
      <color rgb="FF9C0006"/>
      <name val="ＭＳ Ｐゴシック"/>
      <family val="2"/>
      <charset val="128"/>
      <scheme val="minor"/>
    </font>
    <font>
      <sz val="9"/>
      <name val="ＭＳ Ｐゴシック"/>
      <family val="3"/>
      <charset val="128"/>
    </font>
    <font>
      <sz val="12"/>
      <color rgb="FFFF0000"/>
      <name val="MS UI Gothic"/>
      <family val="3"/>
      <charset val="128"/>
    </font>
    <font>
      <sz val="12"/>
      <color rgb="FFC00000"/>
      <name val="MS UI Gothic"/>
      <family val="3"/>
      <charset val="128"/>
    </font>
    <font>
      <sz val="9"/>
      <name val="MS UI Gothic"/>
      <family val="3"/>
      <charset val="128"/>
    </font>
    <font>
      <b/>
      <sz val="11"/>
      <color rgb="FFFF0000"/>
      <name val="MS UI Gothic"/>
      <family val="3"/>
      <charset val="128"/>
    </font>
    <font>
      <sz val="11"/>
      <color rgb="FFC00000"/>
      <name val="MS UI Gothic"/>
      <family val="3"/>
      <charset val="128"/>
    </font>
    <font>
      <b/>
      <sz val="11"/>
      <color rgb="FFFFFF00"/>
      <name val="ＭＳ Ｐゴシック"/>
      <family val="3"/>
      <charset val="128"/>
      <scheme val="minor"/>
    </font>
    <font>
      <b/>
      <sz val="11"/>
      <name val="ＭＳ Ｐゴシック"/>
      <family val="3"/>
      <charset val="128"/>
      <scheme val="minor"/>
    </font>
    <font>
      <b/>
      <sz val="11"/>
      <color theme="0"/>
      <name val="MS UI Gothic"/>
      <family val="3"/>
      <charset val="128"/>
    </font>
    <font>
      <sz val="9"/>
      <color rgb="FFC00000"/>
      <name val="MS UI Gothic"/>
      <family val="3"/>
      <charset val="128"/>
    </font>
    <font>
      <sz val="9"/>
      <color rgb="FF9C0006"/>
      <name val="ＭＳ Ｐゴシック"/>
      <family val="2"/>
      <charset val="128"/>
      <scheme val="minor"/>
    </font>
    <font>
      <sz val="9"/>
      <color rgb="FF9C0006"/>
      <name val="ＭＳ Ｐゴシック"/>
      <family val="3"/>
      <charset val="128"/>
      <scheme val="minor"/>
    </font>
    <font>
      <sz val="8"/>
      <color rgb="FF9C0006"/>
      <name val="ＭＳ Ｐゴシック"/>
      <family val="2"/>
      <charset val="128"/>
      <scheme val="minor"/>
    </font>
    <font>
      <sz val="8"/>
      <color rgb="FF9C0006"/>
      <name val="ＭＳ Ｐゴシック"/>
      <family val="3"/>
      <charset val="128"/>
      <scheme val="minor"/>
    </font>
    <font>
      <sz val="8"/>
      <name val="MS UI Gothic"/>
      <family val="3"/>
      <charset val="128"/>
    </font>
  </fonts>
  <fills count="12">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BDBD"/>
        <bgColor indexed="64"/>
      </patternFill>
    </fill>
    <fill>
      <patternFill patternType="solid">
        <fgColor rgb="FFFFFFE7"/>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style="thin">
        <color auto="1"/>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14" fillId="0" borderId="0"/>
    <xf numFmtId="0" fontId="16" fillId="3" borderId="0" applyNumberFormat="0" applyBorder="0" applyAlignment="0" applyProtection="0">
      <alignment vertical="center"/>
    </xf>
    <xf numFmtId="0" fontId="1" fillId="0" borderId="0"/>
  </cellStyleXfs>
  <cellXfs count="226">
    <xf numFmtId="0" fontId="0" fillId="0" borderId="0" xfId="0">
      <alignment vertical="center"/>
    </xf>
    <xf numFmtId="49" fontId="8" fillId="0" borderId="0" xfId="0" applyNumberFormat="1"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wrapText="1" shrinkToFit="1"/>
    </xf>
    <xf numFmtId="0" fontId="10" fillId="0" borderId="0" xfId="0" applyFont="1" applyFill="1" applyBorder="1" applyProtection="1">
      <alignment vertical="center"/>
    </xf>
    <xf numFmtId="0" fontId="4" fillId="0" borderId="11" xfId="0" applyFont="1" applyFill="1" applyBorder="1" applyAlignment="1" applyProtection="1">
      <alignment horizontal="center" vertical="center"/>
    </xf>
    <xf numFmtId="49" fontId="4" fillId="0" borderId="6" xfId="0" applyNumberFormat="1" applyFont="1" applyFill="1" applyBorder="1" applyProtection="1">
      <alignment vertical="center"/>
    </xf>
    <xf numFmtId="0" fontId="4" fillId="0" borderId="6" xfId="0" applyFont="1" applyFill="1" applyBorder="1" applyProtection="1">
      <alignment vertical="center"/>
    </xf>
    <xf numFmtId="0" fontId="4" fillId="0" borderId="6" xfId="0" applyFont="1" applyFill="1" applyBorder="1" applyAlignment="1" applyProtection="1">
      <alignment horizontal="center" vertical="center"/>
    </xf>
    <xf numFmtId="49" fontId="11" fillId="0" borderId="0" xfId="0" applyNumberFormat="1" applyFont="1" applyFill="1" applyBorder="1" applyProtection="1">
      <alignment vertical="center"/>
    </xf>
    <xf numFmtId="49" fontId="4" fillId="0" borderId="0" xfId="0" applyNumberFormat="1" applyFont="1" applyFill="1" applyBorder="1" applyProtection="1">
      <alignment vertical="center"/>
    </xf>
    <xf numFmtId="0" fontId="4" fillId="0" borderId="0" xfId="0" applyFont="1" applyFill="1" applyBorder="1" applyAlignment="1" applyProtection="1">
      <alignment horizontal="center" vertical="center"/>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vertical="top"/>
    </xf>
    <xf numFmtId="0" fontId="9" fillId="0" borderId="0" xfId="0" applyNumberFormat="1" applyFont="1" applyFill="1" applyBorder="1" applyAlignment="1" applyProtection="1">
      <alignment horizontal="right" vertical="center"/>
    </xf>
    <xf numFmtId="49" fontId="8" fillId="0" borderId="11" xfId="0" applyNumberFormat="1" applyFont="1" applyFill="1" applyBorder="1" applyProtection="1">
      <alignment vertical="center"/>
    </xf>
    <xf numFmtId="0" fontId="8" fillId="0" borderId="11" xfId="0" applyFont="1" applyFill="1" applyBorder="1" applyProtection="1">
      <alignment vertical="center"/>
    </xf>
    <xf numFmtId="0" fontId="8" fillId="0" borderId="11" xfId="0" applyFont="1" applyFill="1" applyBorder="1" applyAlignment="1" applyProtection="1">
      <alignment horizontal="center" vertical="center"/>
    </xf>
    <xf numFmtId="49" fontId="8" fillId="0" borderId="6" xfId="0" applyNumberFormat="1" applyFont="1" applyFill="1" applyBorder="1" applyProtection="1">
      <alignment vertical="center"/>
    </xf>
    <xf numFmtId="0" fontId="8" fillId="0" borderId="6" xfId="0" applyFont="1" applyFill="1" applyBorder="1" applyProtection="1">
      <alignment vertical="center"/>
    </xf>
    <xf numFmtId="0" fontId="8" fillId="0" borderId="6" xfId="0" applyFont="1" applyFill="1" applyBorder="1" applyAlignment="1" applyProtection="1">
      <alignment horizontal="center" vertical="center"/>
    </xf>
    <xf numFmtId="0" fontId="8" fillId="0" borderId="0" xfId="0" applyFont="1" applyFill="1" applyBorder="1" applyAlignment="1" applyProtection="1">
      <alignment vertical="top"/>
    </xf>
    <xf numFmtId="49" fontId="4" fillId="0" borderId="11" xfId="0" applyNumberFormat="1" applyFont="1" applyFill="1" applyBorder="1" applyProtection="1">
      <alignment vertical="center"/>
    </xf>
    <xf numFmtId="0" fontId="4" fillId="0" borderId="11" xfId="0" applyFont="1" applyFill="1" applyBorder="1" applyProtection="1">
      <alignment vertical="center"/>
    </xf>
    <xf numFmtId="0" fontId="8" fillId="0" borderId="0" xfId="0" applyFont="1" applyFill="1" applyBorder="1" applyAlignment="1" applyProtection="1">
      <alignment horizontal="right" vertical="center"/>
    </xf>
    <xf numFmtId="0" fontId="18" fillId="0" borderId="0" xfId="0" applyNumberFormat="1" applyFont="1" applyFill="1" applyBorder="1" applyAlignment="1" applyProtection="1">
      <alignment horizontal="right" vertical="center"/>
    </xf>
    <xf numFmtId="49" fontId="8" fillId="0" borderId="11" xfId="0" applyNumberFormat="1" applyFont="1" applyFill="1" applyBorder="1" applyAlignment="1" applyProtection="1">
      <alignment vertical="top"/>
    </xf>
    <xf numFmtId="0" fontId="19" fillId="0" borderId="0" xfId="0" applyFont="1" applyFill="1" applyBorder="1" applyProtection="1">
      <alignment vertical="center"/>
    </xf>
    <xf numFmtId="0" fontId="18"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top" wrapText="1"/>
    </xf>
    <xf numFmtId="0" fontId="8" fillId="0" borderId="0" xfId="0" applyFont="1" applyFill="1" applyBorder="1" applyProtection="1">
      <alignment vertical="center"/>
      <protection locked="0"/>
    </xf>
    <xf numFmtId="0" fontId="13" fillId="2" borderId="0" xfId="0" applyFont="1" applyFill="1" applyAlignment="1" applyProtection="1">
      <alignment horizontal="center" vertical="center"/>
      <protection locked="0"/>
    </xf>
    <xf numFmtId="0" fontId="16" fillId="3" borderId="13" xfId="4" applyNumberFormat="1" applyBorder="1" applyProtection="1">
      <alignment vertical="center"/>
      <protection locked="0"/>
    </xf>
    <xf numFmtId="0" fontId="0" fillId="5" borderId="0" xfId="0" applyFill="1" applyProtection="1">
      <alignment vertical="center"/>
      <protection locked="0"/>
    </xf>
    <xf numFmtId="0" fontId="0" fillId="5" borderId="0" xfId="0" applyFont="1" applyFill="1" applyProtection="1">
      <alignment vertical="center"/>
      <protection locked="0"/>
    </xf>
    <xf numFmtId="0" fontId="0" fillId="6" borderId="0" xfId="0" applyNumberFormat="1" applyFill="1" applyProtection="1">
      <alignment vertical="center"/>
      <protection locked="0"/>
    </xf>
    <xf numFmtId="0" fontId="0" fillId="4" borderId="0" xfId="0" applyFill="1" applyProtection="1">
      <alignment vertical="center"/>
      <protection locked="0"/>
    </xf>
    <xf numFmtId="0" fontId="0" fillId="7" borderId="0" xfId="0" applyFill="1" applyProtection="1">
      <alignment vertical="center"/>
      <protection locked="0"/>
    </xf>
    <xf numFmtId="0" fontId="15" fillId="7" borderId="0" xfId="0" applyFont="1" applyFill="1" applyAlignment="1" applyProtection="1">
      <alignment horizontal="center" vertical="center"/>
      <protection locked="0"/>
    </xf>
    <xf numFmtId="49" fontId="0" fillId="4" borderId="0" xfId="0" applyNumberFormat="1" applyFill="1" applyProtection="1">
      <alignment vertical="center"/>
      <protection locked="0"/>
    </xf>
    <xf numFmtId="0" fontId="11" fillId="0" borderId="0" xfId="0" applyFont="1" applyFill="1" applyBorder="1" applyProtection="1">
      <alignment vertical="center"/>
    </xf>
    <xf numFmtId="49" fontId="7" fillId="0" borderId="0" xfId="0" applyNumberFormat="1" applyFont="1" applyFill="1" applyBorder="1" applyAlignment="1" applyProtection="1">
      <alignment horizontal="center" vertical="center" wrapText="1"/>
    </xf>
    <xf numFmtId="0" fontId="15" fillId="9" borderId="1" xfId="0" applyFont="1" applyFill="1" applyBorder="1" applyAlignment="1" applyProtection="1">
      <alignment vertical="top" wrapText="1"/>
      <protection locked="0"/>
    </xf>
    <xf numFmtId="0" fontId="4" fillId="0" borderId="0" xfId="0" applyFont="1" applyFill="1" applyProtection="1">
      <alignment vertical="center"/>
    </xf>
    <xf numFmtId="0" fontId="4" fillId="0" borderId="0" xfId="0" applyFont="1" applyFill="1">
      <alignment vertical="center"/>
    </xf>
    <xf numFmtId="0" fontId="13" fillId="0" borderId="0" xfId="0" applyFont="1" applyFill="1" applyAlignment="1" applyProtection="1">
      <alignment horizontal="center" vertical="center"/>
      <protection locked="0"/>
    </xf>
    <xf numFmtId="0" fontId="22" fillId="0" borderId="0" xfId="0" applyFont="1" applyFill="1" applyAlignment="1" applyProtection="1">
      <alignment horizontal="right" vertical="center"/>
      <protection locked="0"/>
    </xf>
    <xf numFmtId="49" fontId="16" fillId="0" borderId="0" xfId="4" applyNumberFormat="1" applyFill="1" applyBorder="1" applyProtection="1">
      <alignment vertical="center"/>
      <protection locked="0"/>
    </xf>
    <xf numFmtId="0" fontId="4" fillId="0" borderId="0" xfId="0" applyFont="1" applyFill="1" applyProtection="1">
      <alignment vertical="center"/>
      <protection locked="0"/>
    </xf>
    <xf numFmtId="49" fontId="15" fillId="0" borderId="0" xfId="0" applyNumberFormat="1" applyFont="1" applyFill="1" applyBorder="1" applyProtection="1">
      <alignment vertical="center"/>
      <protection locked="0"/>
    </xf>
    <xf numFmtId="0" fontId="16" fillId="0" borderId="0" xfId="4" applyNumberFormat="1" applyFill="1" applyBorder="1" applyAlignment="1" applyProtection="1">
      <alignment vertical="center" wrapText="1"/>
      <protection locked="0"/>
    </xf>
    <xf numFmtId="0" fontId="15" fillId="0" borderId="0" xfId="0" applyFont="1" applyFill="1" applyBorder="1" applyProtection="1">
      <alignment vertical="center"/>
      <protection locked="0"/>
    </xf>
    <xf numFmtId="0" fontId="4" fillId="0" borderId="0" xfId="0" applyFont="1" applyFill="1" applyAlignment="1" applyProtection="1">
      <alignment horizontal="right" vertical="center"/>
      <protection locked="0"/>
    </xf>
    <xf numFmtId="0" fontId="0" fillId="0" borderId="0" xfId="0" applyFill="1" applyProtection="1">
      <alignment vertical="center"/>
      <protection locked="0"/>
    </xf>
    <xf numFmtId="49" fontId="15" fillId="0" borderId="1" xfId="0" applyNumberFormat="1" applyFont="1" applyFill="1" applyBorder="1" applyProtection="1">
      <alignment vertical="center"/>
      <protection locked="0"/>
    </xf>
    <xf numFmtId="0" fontId="0" fillId="0" borderId="1" xfId="0" applyFill="1" applyBorder="1" applyProtection="1">
      <alignment vertical="center"/>
      <protection locked="0"/>
    </xf>
    <xf numFmtId="56" fontId="15" fillId="0" borderId="1" xfId="0" applyNumberFormat="1" applyFont="1" applyFill="1" applyBorder="1" applyProtection="1">
      <alignment vertical="center"/>
      <protection locked="0"/>
    </xf>
    <xf numFmtId="0" fontId="15" fillId="0" borderId="1" xfId="0" applyFont="1" applyFill="1" applyBorder="1" applyProtection="1">
      <alignment vertical="center"/>
      <protection locked="0"/>
    </xf>
    <xf numFmtId="0" fontId="8" fillId="0" borderId="0" xfId="0" applyFont="1" applyFill="1">
      <alignment vertical="center"/>
    </xf>
    <xf numFmtId="0" fontId="8" fillId="0" borderId="0" xfId="0" applyFont="1" applyFill="1" applyProtection="1">
      <alignment vertical="center"/>
      <protection locked="0"/>
    </xf>
    <xf numFmtId="0" fontId="8" fillId="0" borderId="14" xfId="0" applyFont="1" applyFill="1" applyBorder="1" applyAlignment="1" applyProtection="1">
      <alignment horizontal="left" vertical="center" indent="2"/>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Protection="1">
      <alignment vertical="center"/>
      <protection locked="0"/>
    </xf>
    <xf numFmtId="0" fontId="8" fillId="0" borderId="16" xfId="0" applyFont="1" applyFill="1" applyBorder="1" applyProtection="1">
      <alignment vertical="center"/>
      <protection locked="0"/>
    </xf>
    <xf numFmtId="0" fontId="8" fillId="0" borderId="17" xfId="0" applyFont="1" applyFill="1" applyBorder="1" applyProtection="1">
      <alignment vertical="center"/>
      <protection locked="0"/>
    </xf>
    <xf numFmtId="0" fontId="8" fillId="0" borderId="16" xfId="0" applyFont="1" applyFill="1" applyBorder="1">
      <alignment vertical="center"/>
    </xf>
    <xf numFmtId="0" fontId="15" fillId="0" borderId="1" xfId="0" applyNumberFormat="1" applyFont="1" applyFill="1" applyBorder="1" applyAlignment="1" applyProtection="1">
      <alignment horizontal="right" vertical="center"/>
      <protection locked="0"/>
    </xf>
    <xf numFmtId="0" fontId="4" fillId="0" borderId="1" xfId="0" applyFont="1" applyFill="1" applyBorder="1" applyProtection="1">
      <alignment vertical="center"/>
      <protection locked="0"/>
    </xf>
    <xf numFmtId="0" fontId="8" fillId="0" borderId="15" xfId="0" applyFont="1" applyFill="1" applyBorder="1">
      <alignment vertical="center"/>
    </xf>
    <xf numFmtId="0" fontId="8" fillId="0" borderId="20" xfId="0" applyFont="1" applyFill="1" applyBorder="1" applyAlignment="1" applyProtection="1">
      <alignment horizontal="left" vertical="center" indent="2"/>
      <protection locked="0"/>
    </xf>
    <xf numFmtId="0" fontId="8" fillId="0" borderId="20" xfId="0" applyFont="1" applyFill="1" applyBorder="1" applyAlignment="1" applyProtection="1">
      <alignment horizontal="center" vertical="center"/>
      <protection locked="0"/>
    </xf>
    <xf numFmtId="0" fontId="8" fillId="0" borderId="23" xfId="0" applyFont="1" applyFill="1" applyBorder="1" applyProtection="1">
      <alignment vertical="center"/>
      <protection locked="0"/>
    </xf>
    <xf numFmtId="0" fontId="8" fillId="0" borderId="24" xfId="0" applyFont="1" applyFill="1" applyBorder="1" applyAlignment="1">
      <alignment horizontal="left" vertical="center" indent="2"/>
    </xf>
    <xf numFmtId="0" fontId="8" fillId="0" borderId="24" xfId="0" applyFont="1" applyFill="1" applyBorder="1">
      <alignment vertical="center"/>
    </xf>
    <xf numFmtId="0" fontId="8" fillId="0" borderId="0" xfId="0" applyFont="1" applyFill="1" applyBorder="1">
      <alignment vertical="center"/>
    </xf>
    <xf numFmtId="0" fontId="8" fillId="0" borderId="27" xfId="0" applyFont="1" applyFill="1" applyBorder="1" applyProtection="1">
      <alignment vertical="center"/>
      <protection locked="0"/>
    </xf>
    <xf numFmtId="0" fontId="17" fillId="0" borderId="1" xfId="0" applyFont="1" applyFill="1" applyBorder="1" applyProtection="1">
      <alignment vertical="center"/>
      <protection locked="0"/>
    </xf>
    <xf numFmtId="0" fontId="8" fillId="0" borderId="25" xfId="0" applyFont="1" applyFill="1" applyBorder="1" applyAlignment="1" applyProtection="1">
      <alignment horizontal="left" vertical="center" indent="2"/>
      <protection locked="0"/>
    </xf>
    <xf numFmtId="0" fontId="8" fillId="0" borderId="25" xfId="0" applyFont="1" applyFill="1" applyBorder="1" applyProtection="1">
      <alignment vertical="center"/>
      <protection locked="0"/>
    </xf>
    <xf numFmtId="0" fontId="8" fillId="0" borderId="28" xfId="0" applyFont="1" applyFill="1" applyBorder="1" applyProtection="1">
      <alignment vertical="center"/>
      <protection locked="0"/>
    </xf>
    <xf numFmtId="0" fontId="8" fillId="0" borderId="21" xfId="0" applyFont="1" applyFill="1" applyBorder="1" applyAlignment="1" applyProtection="1">
      <alignment horizontal="left" vertical="center" indent="2"/>
      <protection locked="0"/>
    </xf>
    <xf numFmtId="0" fontId="8" fillId="0" borderId="26" xfId="0" applyFont="1" applyFill="1" applyBorder="1" applyProtection="1">
      <alignment vertical="center"/>
      <protection locked="0"/>
    </xf>
    <xf numFmtId="0" fontId="8" fillId="0" borderId="19" xfId="0" applyFont="1" applyFill="1" applyBorder="1" applyProtection="1">
      <alignment vertical="center"/>
      <protection locked="0"/>
    </xf>
    <xf numFmtId="0" fontId="8" fillId="0" borderId="24" xfId="0" applyFont="1" applyFill="1" applyBorder="1" applyProtection="1">
      <alignment vertical="center"/>
      <protection locked="0"/>
    </xf>
    <xf numFmtId="0" fontId="15" fillId="0" borderId="0" xfId="0" applyNumberFormat="1" applyFont="1" applyFill="1" applyBorder="1" applyProtection="1">
      <alignment vertical="center"/>
      <protection locked="0"/>
    </xf>
    <xf numFmtId="0" fontId="4" fillId="0" borderId="19" xfId="0" applyFont="1" applyFill="1" applyBorder="1" applyProtection="1">
      <alignment vertical="center"/>
      <protection locked="0"/>
    </xf>
    <xf numFmtId="0" fontId="4" fillId="0" borderId="24" xfId="0" applyFont="1" applyFill="1" applyBorder="1" applyProtection="1">
      <alignment vertical="center"/>
      <protection locked="0"/>
    </xf>
    <xf numFmtId="0" fontId="4" fillId="0" borderId="0" xfId="0" applyFont="1" applyFill="1" applyBorder="1" applyProtection="1">
      <alignment vertical="center"/>
      <protection locked="0"/>
    </xf>
    <xf numFmtId="0" fontId="4" fillId="0" borderId="27" xfId="0" applyFont="1" applyFill="1" applyBorder="1" applyProtection="1">
      <alignment vertical="center"/>
      <protection locked="0"/>
    </xf>
    <xf numFmtId="0" fontId="4" fillId="0" borderId="18" xfId="0" applyFont="1" applyFill="1" applyBorder="1" applyProtection="1">
      <alignment vertical="center"/>
      <protection locked="0"/>
    </xf>
    <xf numFmtId="0" fontId="4" fillId="0" borderId="25" xfId="0" applyFont="1" applyFill="1" applyBorder="1" applyProtection="1">
      <alignment vertical="center"/>
      <protection locked="0"/>
    </xf>
    <xf numFmtId="0" fontId="4" fillId="0" borderId="22" xfId="0" applyFont="1" applyFill="1" applyBorder="1" applyProtection="1">
      <alignment vertical="center"/>
      <protection locked="0"/>
    </xf>
    <xf numFmtId="0" fontId="4" fillId="0" borderId="28" xfId="0" applyFont="1" applyFill="1" applyBorder="1" applyProtection="1">
      <alignment vertical="center"/>
      <protection locked="0"/>
    </xf>
    <xf numFmtId="49" fontId="15" fillId="0" borderId="1" xfId="0" applyNumberFormat="1"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49" fontId="4" fillId="0" borderId="0" xfId="0" applyNumberFormat="1" applyFont="1" applyFill="1" applyProtection="1">
      <alignment vertical="center"/>
    </xf>
    <xf numFmtId="0" fontId="4" fillId="0" borderId="0" xfId="0" applyFont="1" applyFill="1" applyAlignment="1" applyProtection="1">
      <alignment horizontal="center" vertical="center"/>
    </xf>
    <xf numFmtId="0" fontId="12" fillId="0" borderId="0" xfId="0" applyNumberFormat="1" applyFont="1" applyFill="1" applyBorder="1" applyAlignment="1" applyProtection="1">
      <alignment horizontal="left" vertical="center" shrinkToFit="1"/>
      <protection locked="0"/>
    </xf>
    <xf numFmtId="0" fontId="12" fillId="0" borderId="0" xfId="0" applyNumberFormat="1" applyFont="1" applyFill="1" applyBorder="1" applyAlignment="1" applyProtection="1">
      <alignment horizontal="left" vertical="center"/>
      <protection locked="0"/>
    </xf>
    <xf numFmtId="49" fontId="7" fillId="0" borderId="33" xfId="0" applyNumberFormat="1" applyFont="1" applyFill="1" applyBorder="1" applyAlignment="1" applyProtection="1">
      <alignment horizontal="center" vertical="center" wrapText="1"/>
    </xf>
    <xf numFmtId="49" fontId="5" fillId="0" borderId="32" xfId="0" applyNumberFormat="1" applyFont="1" applyFill="1" applyBorder="1" applyAlignment="1" applyProtection="1">
      <alignment vertical="center" shrinkToFit="1"/>
    </xf>
    <xf numFmtId="0" fontId="4" fillId="0" borderId="33" xfId="0" applyFont="1" applyFill="1" applyBorder="1" applyProtection="1">
      <alignment vertical="center"/>
    </xf>
    <xf numFmtId="0" fontId="4" fillId="0" borderId="33" xfId="0" applyFont="1" applyFill="1" applyBorder="1" applyAlignment="1" applyProtection="1">
      <alignment vertical="center" wrapText="1" shrinkToFit="1"/>
    </xf>
    <xf numFmtId="49" fontId="4" fillId="0" borderId="32" xfId="0" applyNumberFormat="1" applyFont="1" applyFill="1" applyBorder="1" applyProtection="1">
      <alignment vertical="center"/>
    </xf>
    <xf numFmtId="0" fontId="4" fillId="0" borderId="34" xfId="0" applyFont="1" applyFill="1" applyBorder="1" applyProtection="1">
      <alignment vertical="center"/>
    </xf>
    <xf numFmtId="49" fontId="4" fillId="0" borderId="35" xfId="0" applyNumberFormat="1" applyFont="1" applyFill="1" applyBorder="1" applyProtection="1">
      <alignment vertical="center"/>
    </xf>
    <xf numFmtId="0" fontId="4" fillId="0" borderId="36" xfId="0" applyFont="1" applyFill="1" applyBorder="1" applyProtection="1">
      <alignment vertical="center"/>
    </xf>
    <xf numFmtId="49" fontId="11" fillId="0" borderId="32" xfId="0" applyNumberFormat="1" applyFont="1" applyFill="1" applyBorder="1" applyProtection="1">
      <alignment vertical="center"/>
    </xf>
    <xf numFmtId="49" fontId="8" fillId="0" borderId="32" xfId="0" applyNumberFormat="1" applyFont="1" applyFill="1" applyBorder="1" applyProtection="1">
      <alignment vertical="center"/>
    </xf>
    <xf numFmtId="0" fontId="8" fillId="0" borderId="33" xfId="0" applyFont="1" applyFill="1" applyBorder="1" applyProtection="1">
      <alignment vertical="center"/>
    </xf>
    <xf numFmtId="49" fontId="8" fillId="0" borderId="37" xfId="0" applyNumberFormat="1" applyFont="1" applyFill="1" applyBorder="1" applyProtection="1">
      <alignment vertical="center"/>
    </xf>
    <xf numFmtId="0" fontId="8" fillId="0" borderId="34" xfId="0" applyFont="1" applyFill="1" applyBorder="1" applyProtection="1">
      <alignment vertical="center"/>
    </xf>
    <xf numFmtId="49" fontId="8" fillId="0" borderId="35" xfId="0" applyNumberFormat="1" applyFont="1" applyFill="1" applyBorder="1" applyProtection="1">
      <alignment vertical="center"/>
    </xf>
    <xf numFmtId="0" fontId="8" fillId="0" borderId="36" xfId="0" applyFont="1" applyFill="1" applyBorder="1" applyProtection="1">
      <alignment vertical="center"/>
    </xf>
    <xf numFmtId="0" fontId="8" fillId="0" borderId="33" xfId="0" applyFont="1" applyFill="1" applyBorder="1" applyAlignment="1" applyProtection="1">
      <alignment vertical="top"/>
    </xf>
    <xf numFmtId="49" fontId="4" fillId="0" borderId="37" xfId="0" applyNumberFormat="1" applyFont="1" applyFill="1" applyBorder="1" applyProtection="1">
      <alignment vertical="center"/>
    </xf>
    <xf numFmtId="49" fontId="8" fillId="0" borderId="38" xfId="0" applyNumberFormat="1" applyFont="1" applyFill="1" applyBorder="1" applyAlignment="1" applyProtection="1">
      <alignment vertical="top" wrapText="1"/>
    </xf>
    <xf numFmtId="49" fontId="4" fillId="0" borderId="39" xfId="0" applyNumberFormat="1" applyFont="1" applyFill="1" applyBorder="1" applyProtection="1">
      <alignment vertical="center"/>
    </xf>
    <xf numFmtId="49" fontId="4" fillId="0" borderId="40" xfId="0" applyNumberFormat="1" applyFont="1" applyFill="1" applyBorder="1" applyProtection="1">
      <alignment vertical="center"/>
    </xf>
    <xf numFmtId="0" fontId="4" fillId="0" borderId="40" xfId="0" applyFont="1" applyFill="1" applyBorder="1" applyProtection="1">
      <alignment vertical="center"/>
    </xf>
    <xf numFmtId="0" fontId="4" fillId="0" borderId="40" xfId="0" applyFont="1" applyFill="1" applyBorder="1" applyAlignment="1" applyProtection="1">
      <alignment horizontal="center" vertical="center"/>
    </xf>
    <xf numFmtId="0" fontId="4" fillId="0" borderId="41" xfId="0" applyFont="1" applyFill="1" applyBorder="1" applyProtection="1">
      <alignment vertical="center"/>
    </xf>
    <xf numFmtId="49" fontId="23" fillId="2" borderId="1" xfId="4" applyNumberFormat="1" applyFont="1" applyFill="1" applyBorder="1" applyAlignment="1" applyProtection="1">
      <alignment horizontal="center" vertical="center"/>
      <protection locked="0"/>
    </xf>
    <xf numFmtId="49" fontId="23" fillId="2" borderId="1" xfId="4" applyNumberFormat="1" applyFont="1" applyFill="1" applyBorder="1" applyAlignment="1" applyProtection="1">
      <alignment horizontal="left" vertical="center"/>
      <protection locked="0"/>
    </xf>
    <xf numFmtId="0" fontId="24" fillId="10" borderId="1" xfId="4" applyNumberFormat="1" applyFont="1" applyFill="1" applyBorder="1" applyAlignment="1" applyProtection="1">
      <alignment horizontal="center" vertical="center" wrapText="1"/>
      <protection locked="0"/>
    </xf>
    <xf numFmtId="49" fontId="4" fillId="0" borderId="1" xfId="0" applyNumberFormat="1" applyFont="1" applyFill="1" applyBorder="1" applyProtection="1">
      <alignment vertical="center"/>
      <protection locked="0"/>
    </xf>
    <xf numFmtId="49" fontId="8" fillId="0" borderId="33" xfId="0" applyNumberFormat="1" applyFont="1" applyFill="1" applyBorder="1" applyAlignment="1" applyProtection="1">
      <alignment vertical="top" wrapText="1"/>
      <protection locked="0"/>
    </xf>
    <xf numFmtId="49" fontId="8" fillId="0" borderId="38" xfId="0" applyNumberFormat="1" applyFont="1" applyFill="1" applyBorder="1" applyAlignment="1" applyProtection="1">
      <alignment vertical="top" wrapText="1"/>
      <protection locked="0"/>
    </xf>
    <xf numFmtId="49" fontId="8" fillId="0" borderId="0" xfId="0" applyNumberFormat="1" applyFont="1" applyFill="1" applyBorder="1" applyAlignment="1" applyProtection="1">
      <alignment vertical="top" wrapText="1"/>
      <protection locked="0"/>
    </xf>
    <xf numFmtId="0" fontId="8" fillId="0" borderId="33" xfId="0" applyFont="1" applyFill="1" applyBorder="1">
      <alignment vertical="center"/>
    </xf>
    <xf numFmtId="49" fontId="8" fillId="0" borderId="36" xfId="0" applyNumberFormat="1" applyFont="1" applyFill="1" applyBorder="1" applyAlignment="1" applyProtection="1">
      <alignment vertical="top"/>
    </xf>
    <xf numFmtId="49" fontId="8" fillId="0" borderId="34" xfId="0" applyNumberFormat="1" applyFont="1" applyFill="1" applyBorder="1" applyAlignment="1" applyProtection="1">
      <alignment vertical="top" wrapText="1"/>
    </xf>
    <xf numFmtId="49" fontId="8" fillId="0" borderId="33" xfId="0" applyNumberFormat="1" applyFont="1" applyFill="1" applyBorder="1" applyAlignment="1" applyProtection="1">
      <alignment vertical="top" wrapText="1"/>
    </xf>
    <xf numFmtId="0" fontId="4" fillId="0" borderId="30" xfId="0" applyFont="1" applyFill="1" applyBorder="1" applyProtection="1">
      <alignment vertical="center"/>
    </xf>
    <xf numFmtId="0" fontId="0" fillId="0" borderId="0" xfId="0" applyFont="1" applyFill="1" applyBorder="1" applyProtection="1">
      <alignment vertical="center"/>
      <protection locked="0"/>
    </xf>
    <xf numFmtId="49" fontId="0" fillId="0" borderId="0" xfId="0" applyNumberFormat="1" applyFont="1" applyFill="1" applyBorder="1" applyProtection="1">
      <alignment vertical="center"/>
      <protection locked="0"/>
    </xf>
    <xf numFmtId="0" fontId="25" fillId="11" borderId="0" xfId="0" applyNumberFormat="1" applyFont="1" applyFill="1" applyBorder="1" applyAlignment="1" applyProtection="1">
      <alignment horizontal="center" vertical="center"/>
      <protection locked="0"/>
    </xf>
    <xf numFmtId="0" fontId="4" fillId="0" borderId="0" xfId="0" applyNumberFormat="1" applyFont="1" applyFill="1" applyAlignment="1" applyProtection="1">
      <alignment horizontal="left" vertical="center"/>
      <protection locked="0"/>
    </xf>
    <xf numFmtId="0" fontId="12" fillId="0" borderId="0" xfId="0" applyNumberFormat="1" applyFont="1" applyFill="1" applyAlignment="1" applyProtection="1">
      <alignment horizontal="left" vertical="center"/>
      <protection locked="0"/>
    </xf>
    <xf numFmtId="0" fontId="4" fillId="0" borderId="32"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32" xfId="0" applyFont="1" applyFill="1" applyBorder="1" applyProtection="1">
      <alignment vertical="center"/>
    </xf>
    <xf numFmtId="49" fontId="8" fillId="0" borderId="32" xfId="0" applyNumberFormat="1" applyFont="1" applyFill="1" applyBorder="1" applyAlignment="1" applyProtection="1">
      <alignment vertical="top" wrapText="1"/>
      <protection locked="0"/>
    </xf>
    <xf numFmtId="49" fontId="4" fillId="0" borderId="42" xfId="0" applyNumberFormat="1" applyFont="1" applyFill="1" applyBorder="1" applyProtection="1">
      <alignment vertical="center"/>
    </xf>
    <xf numFmtId="49" fontId="4" fillId="0" borderId="43" xfId="0" applyNumberFormat="1" applyFont="1" applyFill="1" applyBorder="1" applyProtection="1">
      <alignment vertical="center"/>
    </xf>
    <xf numFmtId="0" fontId="4" fillId="0" borderId="43" xfId="0" applyFont="1" applyFill="1" applyBorder="1" applyProtection="1">
      <alignment vertical="center"/>
    </xf>
    <xf numFmtId="0" fontId="4" fillId="0" borderId="43" xfId="0" applyFont="1" applyFill="1" applyBorder="1" applyAlignment="1" applyProtection="1">
      <alignment horizontal="center" vertical="center"/>
    </xf>
    <xf numFmtId="0" fontId="4" fillId="0" borderId="44" xfId="0" applyFont="1" applyFill="1" applyBorder="1" applyProtection="1">
      <alignment vertical="center"/>
    </xf>
    <xf numFmtId="49" fontId="4" fillId="0" borderId="45" xfId="0" applyNumberFormat="1" applyFont="1" applyFill="1" applyBorder="1" applyProtection="1">
      <alignment vertical="center"/>
    </xf>
    <xf numFmtId="0" fontId="4" fillId="0" borderId="46" xfId="0" applyFont="1" applyFill="1" applyBorder="1" applyProtection="1">
      <alignment vertical="center"/>
    </xf>
    <xf numFmtId="49" fontId="4" fillId="0" borderId="46" xfId="0" applyNumberFormat="1" applyFont="1" applyFill="1" applyBorder="1" applyProtection="1">
      <alignment vertical="center"/>
    </xf>
    <xf numFmtId="0" fontId="4" fillId="0" borderId="46" xfId="0" applyFont="1" applyFill="1" applyBorder="1" applyAlignment="1" applyProtection="1">
      <alignment horizontal="center" vertical="center"/>
    </xf>
    <xf numFmtId="0" fontId="4" fillId="0" borderId="47" xfId="0" applyFont="1" applyFill="1" applyBorder="1" applyProtection="1">
      <alignment vertical="center"/>
    </xf>
    <xf numFmtId="0" fontId="26" fillId="0"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 fillId="0" borderId="1" xfId="5" applyBorder="1" applyAlignment="1">
      <alignment vertical="center"/>
    </xf>
    <xf numFmtId="0" fontId="1" fillId="0" borderId="0" xfId="5"/>
    <xf numFmtId="0" fontId="1" fillId="0" borderId="50" xfId="5" applyBorder="1" applyAlignment="1">
      <alignment horizontal="left" vertical="center"/>
    </xf>
    <xf numFmtId="0" fontId="1" fillId="0" borderId="8" xfId="5" applyBorder="1" applyAlignment="1">
      <alignment vertical="center"/>
    </xf>
    <xf numFmtId="0" fontId="1" fillId="0" borderId="0" xfId="5" applyBorder="1" applyAlignment="1">
      <alignment vertical="center"/>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49" fontId="8" fillId="8" borderId="5" xfId="0" applyNumberFormat="1" applyFont="1" applyFill="1" applyBorder="1" applyAlignment="1" applyProtection="1">
      <alignment horizontal="left" vertical="top" wrapText="1"/>
      <protection locked="0"/>
    </xf>
    <xf numFmtId="49" fontId="8" fillId="8" borderId="6" xfId="0" applyNumberFormat="1" applyFont="1" applyFill="1" applyBorder="1" applyAlignment="1" applyProtection="1">
      <alignment horizontal="left" vertical="top" wrapText="1"/>
      <protection locked="0"/>
    </xf>
    <xf numFmtId="49" fontId="8" fillId="8" borderId="7" xfId="0" applyNumberFormat="1" applyFont="1" applyFill="1" applyBorder="1" applyAlignment="1" applyProtection="1">
      <alignment horizontal="left" vertical="top" wrapText="1"/>
      <protection locked="0"/>
    </xf>
    <xf numFmtId="49" fontId="8" fillId="8" borderId="8" xfId="0" applyNumberFormat="1" applyFont="1" applyFill="1" applyBorder="1" applyAlignment="1" applyProtection="1">
      <alignment horizontal="left" vertical="top" wrapText="1"/>
      <protection locked="0"/>
    </xf>
    <xf numFmtId="49" fontId="8" fillId="8" borderId="0" xfId="0" applyNumberFormat="1" applyFont="1" applyFill="1" applyBorder="1" applyAlignment="1" applyProtection="1">
      <alignment horizontal="left" vertical="top" wrapText="1"/>
      <protection locked="0"/>
    </xf>
    <xf numFmtId="49" fontId="8" fillId="8" borderId="9" xfId="0" applyNumberFormat="1" applyFont="1" applyFill="1" applyBorder="1" applyAlignment="1" applyProtection="1">
      <alignment horizontal="left" vertical="top" wrapText="1"/>
      <protection locked="0"/>
    </xf>
    <xf numFmtId="49" fontId="8" fillId="8" borderId="10" xfId="0" applyNumberFormat="1" applyFont="1" applyFill="1" applyBorder="1" applyAlignment="1" applyProtection="1">
      <alignment horizontal="left" vertical="top" wrapText="1"/>
      <protection locked="0"/>
    </xf>
    <xf numFmtId="49" fontId="8" fillId="8" borderId="11" xfId="0" applyNumberFormat="1" applyFont="1" applyFill="1" applyBorder="1" applyAlignment="1" applyProtection="1">
      <alignment horizontal="left" vertical="top" wrapText="1"/>
      <protection locked="0"/>
    </xf>
    <xf numFmtId="49" fontId="8" fillId="8" borderId="12" xfId="0" applyNumberFormat="1" applyFont="1" applyFill="1" applyBorder="1" applyAlignment="1" applyProtection="1">
      <alignment horizontal="left" vertical="top" wrapText="1"/>
      <protection locked="0"/>
    </xf>
    <xf numFmtId="49" fontId="8" fillId="0" borderId="2" xfId="0" applyNumberFormat="1" applyFont="1" applyFill="1" applyBorder="1" applyAlignment="1" applyProtection="1">
      <alignment horizontal="left" vertical="center"/>
      <protection locked="0"/>
    </xf>
    <xf numFmtId="49" fontId="8" fillId="0" borderId="3" xfId="0" applyNumberFormat="1" applyFont="1" applyFill="1" applyBorder="1" applyAlignment="1" applyProtection="1">
      <alignment horizontal="left" vertical="center"/>
      <protection locked="0"/>
    </xf>
    <xf numFmtId="49" fontId="8" fillId="0" borderId="4" xfId="0" applyNumberFormat="1" applyFont="1" applyFill="1" applyBorder="1" applyAlignment="1" applyProtection="1">
      <alignment horizontal="left" vertical="center"/>
      <protection locked="0"/>
    </xf>
    <xf numFmtId="49" fontId="8" fillId="8" borderId="5" xfId="0" applyNumberFormat="1" applyFont="1" applyFill="1" applyBorder="1" applyAlignment="1" applyProtection="1">
      <alignment horizontal="left" vertical="top"/>
      <protection locked="0"/>
    </xf>
    <xf numFmtId="49" fontId="8" fillId="8" borderId="6" xfId="0" applyNumberFormat="1" applyFont="1" applyFill="1" applyBorder="1" applyAlignment="1" applyProtection="1">
      <alignment horizontal="left" vertical="top"/>
      <protection locked="0"/>
    </xf>
    <xf numFmtId="49" fontId="8" fillId="8" borderId="7" xfId="0" applyNumberFormat="1" applyFont="1" applyFill="1" applyBorder="1" applyAlignment="1" applyProtection="1">
      <alignment horizontal="left" vertical="top"/>
      <protection locked="0"/>
    </xf>
    <xf numFmtId="49" fontId="8" fillId="8" borderId="8" xfId="0" applyNumberFormat="1" applyFont="1" applyFill="1" applyBorder="1" applyAlignment="1" applyProtection="1">
      <alignment horizontal="left" vertical="top"/>
      <protection locked="0"/>
    </xf>
    <xf numFmtId="49" fontId="8" fillId="8" borderId="0" xfId="0" applyNumberFormat="1" applyFont="1" applyFill="1" applyBorder="1" applyAlignment="1" applyProtection="1">
      <alignment horizontal="left" vertical="top"/>
      <protection locked="0"/>
    </xf>
    <xf numFmtId="49" fontId="8" fillId="8" borderId="9" xfId="0" applyNumberFormat="1" applyFont="1" applyFill="1" applyBorder="1" applyAlignment="1" applyProtection="1">
      <alignment horizontal="left" vertical="top"/>
      <protection locked="0"/>
    </xf>
    <xf numFmtId="49" fontId="8" fillId="8" borderId="10" xfId="0" applyNumberFormat="1" applyFont="1" applyFill="1" applyBorder="1" applyAlignment="1" applyProtection="1">
      <alignment horizontal="left" vertical="top"/>
      <protection locked="0"/>
    </xf>
    <xf numFmtId="49" fontId="8" fillId="8" borderId="11" xfId="0" applyNumberFormat="1" applyFont="1" applyFill="1" applyBorder="1" applyAlignment="1" applyProtection="1">
      <alignment horizontal="left" vertical="top"/>
      <protection locked="0"/>
    </xf>
    <xf numFmtId="49" fontId="8" fillId="8" borderId="12" xfId="0" applyNumberFormat="1" applyFont="1" applyFill="1" applyBorder="1" applyAlignment="1" applyProtection="1">
      <alignment horizontal="left" vertical="top"/>
      <protection locked="0"/>
    </xf>
    <xf numFmtId="49" fontId="8" fillId="8" borderId="2" xfId="0" applyNumberFormat="1" applyFont="1" applyFill="1" applyBorder="1" applyAlignment="1" applyProtection="1">
      <alignment horizontal="left" vertical="center" wrapText="1"/>
      <protection locked="0"/>
    </xf>
    <xf numFmtId="49" fontId="8" fillId="8" borderId="3" xfId="0" applyNumberFormat="1" applyFont="1" applyFill="1" applyBorder="1" applyAlignment="1" applyProtection="1">
      <alignment horizontal="left" vertical="center" wrapText="1"/>
      <protection locked="0"/>
    </xf>
    <xf numFmtId="49" fontId="8" fillId="8" borderId="4" xfId="0" applyNumberFormat="1" applyFont="1" applyFill="1" applyBorder="1" applyAlignment="1" applyProtection="1">
      <alignment horizontal="left" vertical="center" wrapText="1"/>
      <protection locked="0"/>
    </xf>
    <xf numFmtId="49" fontId="6" fillId="0" borderId="30" xfId="0" applyNumberFormat="1" applyFont="1" applyFill="1" applyBorder="1" applyAlignment="1" applyProtection="1">
      <alignment horizontal="right" vertical="center" wrapText="1"/>
    </xf>
    <xf numFmtId="49" fontId="6" fillId="0" borderId="31" xfId="0" applyNumberFormat="1" applyFont="1" applyFill="1" applyBorder="1" applyAlignment="1" applyProtection="1">
      <alignment horizontal="right" vertical="center" wrapText="1"/>
    </xf>
    <xf numFmtId="0" fontId="31" fillId="0" borderId="2"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4" xfId="0" applyFont="1" applyFill="1" applyBorder="1" applyAlignment="1" applyProtection="1">
      <alignment vertical="center"/>
    </xf>
    <xf numFmtId="0" fontId="21" fillId="8" borderId="1" xfId="0" applyFont="1" applyFill="1" applyBorder="1" applyAlignment="1" applyProtection="1">
      <alignment horizontal="left" vertical="center" wrapText="1" shrinkToFit="1"/>
      <protection locked="0"/>
    </xf>
    <xf numFmtId="0" fontId="20" fillId="0" borderId="2" xfId="0" applyFont="1" applyFill="1" applyBorder="1" applyAlignment="1" applyProtection="1">
      <alignment horizontal="right" vertical="center"/>
    </xf>
    <xf numFmtId="0" fontId="20" fillId="0" borderId="3" xfId="0" applyFont="1" applyFill="1" applyBorder="1" applyAlignment="1" applyProtection="1">
      <alignment horizontal="right" vertical="center"/>
    </xf>
    <xf numFmtId="0" fontId="20" fillId="0" borderId="4" xfId="0" applyFont="1" applyFill="1" applyBorder="1" applyAlignment="1" applyProtection="1">
      <alignment horizontal="right" vertical="center"/>
    </xf>
    <xf numFmtId="14" fontId="4" fillId="8" borderId="1" xfId="0" applyNumberFormat="1" applyFont="1" applyFill="1" applyBorder="1" applyAlignment="1" applyProtection="1">
      <alignment horizontal="left" vertical="center" wrapText="1" shrinkToFit="1"/>
      <protection locked="0"/>
    </xf>
    <xf numFmtId="0" fontId="4" fillId="8" borderId="2" xfId="0" applyFont="1" applyFill="1" applyBorder="1" applyAlignment="1" applyProtection="1">
      <alignment horizontal="left" vertical="center" wrapText="1"/>
      <protection locked="0"/>
    </xf>
    <xf numFmtId="0" fontId="4" fillId="8" borderId="3" xfId="0" applyFont="1" applyFill="1" applyBorder="1" applyAlignment="1" applyProtection="1">
      <alignment horizontal="left" vertical="center" wrapText="1"/>
      <protection locked="0"/>
    </xf>
    <xf numFmtId="0" fontId="4" fillId="8" borderId="4" xfId="0" applyFont="1" applyFill="1" applyBorder="1" applyAlignment="1" applyProtection="1">
      <alignment horizontal="left" vertical="center" wrapText="1"/>
      <protection locked="0"/>
    </xf>
    <xf numFmtId="49" fontId="7" fillId="0" borderId="29" xfId="0" applyNumberFormat="1" applyFont="1" applyFill="1" applyBorder="1" applyAlignment="1" applyProtection="1">
      <alignment horizontal="center" vertical="center" wrapText="1"/>
    </xf>
    <xf numFmtId="49" fontId="7" fillId="0" borderId="30" xfId="0" applyNumberFormat="1" applyFont="1" applyFill="1" applyBorder="1" applyAlignment="1" applyProtection="1">
      <alignment horizontal="center" vertical="center" wrapText="1"/>
    </xf>
    <xf numFmtId="49" fontId="7" fillId="0" borderId="32"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0" fontId="8" fillId="8" borderId="2" xfId="0" applyFont="1" applyFill="1" applyBorder="1" applyAlignment="1" applyProtection="1">
      <alignment horizontal="left" vertical="center"/>
      <protection locked="0"/>
    </xf>
    <xf numFmtId="0" fontId="8" fillId="8" borderId="3" xfId="0" applyFont="1" applyFill="1" applyBorder="1" applyAlignment="1" applyProtection="1">
      <alignment horizontal="left" vertical="center"/>
      <protection locked="0"/>
    </xf>
    <xf numFmtId="0" fontId="8" fillId="8" borderId="4" xfId="0" applyFont="1" applyFill="1" applyBorder="1" applyAlignment="1" applyProtection="1">
      <alignment horizontal="left" vertical="center"/>
      <protection locked="0"/>
    </xf>
    <xf numFmtId="49" fontId="23" fillId="2" borderId="1" xfId="4" applyNumberFormat="1" applyFont="1" applyFill="1" applyBorder="1" applyAlignment="1" applyProtection="1">
      <alignment horizontal="center" vertical="center"/>
      <protection locked="0"/>
    </xf>
    <xf numFmtId="0" fontId="27" fillId="0" borderId="0" xfId="4" applyNumberFormat="1" applyFont="1" applyFill="1" applyBorder="1" applyAlignment="1" applyProtection="1">
      <alignment horizontal="left" vertical="center" wrapText="1"/>
      <protection locked="0"/>
    </xf>
    <xf numFmtId="0" fontId="28" fillId="0" borderId="0" xfId="4" applyNumberFormat="1" applyFont="1" applyFill="1" applyBorder="1" applyAlignment="1" applyProtection="1">
      <alignment horizontal="left" vertical="center" wrapText="1"/>
      <protection locked="0"/>
    </xf>
    <xf numFmtId="0" fontId="29" fillId="0" borderId="0" xfId="4" applyNumberFormat="1" applyFont="1" applyFill="1" applyBorder="1" applyAlignment="1" applyProtection="1">
      <alignment horizontal="left" vertical="center" wrapText="1"/>
      <protection locked="0"/>
    </xf>
    <xf numFmtId="0" fontId="30" fillId="0" borderId="0" xfId="4" applyNumberFormat="1" applyFont="1" applyFill="1" applyBorder="1" applyAlignment="1" applyProtection="1">
      <alignment horizontal="left" vertical="center" wrapText="1"/>
      <protection locked="0"/>
    </xf>
    <xf numFmtId="176" fontId="20" fillId="0" borderId="2" xfId="0" applyNumberFormat="1" applyFont="1" applyFill="1" applyBorder="1" applyAlignment="1" applyProtection="1">
      <alignment horizontal="center" vertical="center" wrapText="1" shrinkToFit="1"/>
      <protection locked="0"/>
    </xf>
    <xf numFmtId="176" fontId="20" fillId="0" borderId="3" xfId="0" applyNumberFormat="1" applyFont="1" applyFill="1" applyBorder="1" applyAlignment="1" applyProtection="1">
      <alignment horizontal="center" vertical="center" wrapText="1" shrinkToFit="1"/>
      <protection locked="0"/>
    </xf>
    <xf numFmtId="176" fontId="20" fillId="8" borderId="3" xfId="0" applyNumberFormat="1" applyFont="1" applyFill="1" applyBorder="1" applyAlignment="1" applyProtection="1">
      <alignment horizontal="center" vertical="center" wrapText="1" shrinkToFit="1"/>
      <protection locked="0"/>
    </xf>
    <xf numFmtId="176" fontId="20" fillId="8" borderId="4" xfId="0" applyNumberFormat="1" applyFont="1" applyFill="1" applyBorder="1" applyAlignment="1" applyProtection="1">
      <alignment horizontal="center" vertical="center" wrapText="1" shrinkToFit="1"/>
      <protection locked="0"/>
    </xf>
    <xf numFmtId="0" fontId="1" fillId="0" borderId="48" xfId="5" applyBorder="1" applyAlignment="1">
      <alignment vertical="center"/>
    </xf>
    <xf numFmtId="0" fontId="1" fillId="0" borderId="50" xfId="5" applyBorder="1" applyAlignment="1">
      <alignment vertical="center"/>
    </xf>
    <xf numFmtId="0" fontId="1" fillId="0" borderId="2" xfId="5" applyBorder="1" applyAlignment="1">
      <alignment vertical="center"/>
    </xf>
    <xf numFmtId="0" fontId="1" fillId="0" borderId="3" xfId="5" applyBorder="1" applyAlignment="1">
      <alignment vertical="center"/>
    </xf>
    <xf numFmtId="0" fontId="1" fillId="0" borderId="4" xfId="5" applyBorder="1" applyAlignment="1">
      <alignment vertical="center"/>
    </xf>
    <xf numFmtId="0" fontId="1" fillId="0" borderId="49" xfId="5" applyBorder="1" applyAlignment="1">
      <alignment vertical="center"/>
    </xf>
    <xf numFmtId="0" fontId="1" fillId="0" borderId="48" xfId="5" applyBorder="1" applyAlignment="1">
      <alignment horizontal="left" vertical="center"/>
    </xf>
    <xf numFmtId="0" fontId="1" fillId="0" borderId="50" xfId="5" applyBorder="1" applyAlignment="1">
      <alignment horizontal="left" vertical="center"/>
    </xf>
    <xf numFmtId="0" fontId="1" fillId="0" borderId="49" xfId="5" applyBorder="1" applyAlignment="1">
      <alignment horizontal="left" vertical="center"/>
    </xf>
  </cellXfs>
  <cellStyles count="6">
    <cellStyle name="悪い" xfId="4" builtinId="27"/>
    <cellStyle name="常规_Sheet1" xfId="1" xr:uid="{00000000-0005-0000-0000-000001000000}"/>
    <cellStyle name="標準" xfId="0" builtinId="0"/>
    <cellStyle name="標準 2" xfId="3" xr:uid="{00000000-0005-0000-0000-000003000000}"/>
    <cellStyle name="標準 2 2" xfId="2" xr:uid="{00000000-0005-0000-0000-000004000000}"/>
    <cellStyle name="標準 3" xfId="5" xr:uid="{00000000-0005-0000-0000-000005000000}"/>
  </cellStyles>
  <dxfs count="5">
    <dxf>
      <fill>
        <patternFill>
          <bgColor theme="0" tint="-0.24994659260841701"/>
        </patternFill>
      </fill>
    </dxf>
    <dxf>
      <fill>
        <patternFill>
          <bgColor theme="0" tint="-0.14996795556505021"/>
        </patternFill>
      </fill>
    </dxf>
    <dxf>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s>
  <tableStyles count="0" defaultTableStyle="TableStyleMedium9" defaultPivotStyle="PivotStyleLight16"/>
  <colors>
    <mruColors>
      <color rgb="FFFFFFE7"/>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A$8" lockText="1" noThreeD="1"/>
</file>

<file path=xl/ctrlProps/ctrlProp10.xml><?xml version="1.0" encoding="utf-8"?>
<formControlPr xmlns="http://schemas.microsoft.com/office/spreadsheetml/2009/9/main" objectType="CheckBox" fmlaLink="$BA$9"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BA$20"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BA$21" lockText="1" noThreeD="1"/>
</file>

<file path=xl/ctrlProps/ctrlProp106.xml><?xml version="1.0" encoding="utf-8"?>
<formControlPr xmlns="http://schemas.microsoft.com/office/spreadsheetml/2009/9/main" objectType="Radio" firstButton="1" fmlaLink="$BA$39"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BA$64"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A$1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A$1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A$1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A$14"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A$15"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BA$31"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BA$32"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BA$33"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BA$36"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BA$3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BA$34"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BA$37"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BA$4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BA$45"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BA$46"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A$47"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BA$51"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BA$53"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BA$55"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A$6" noThreeD="1"/>
</file>

<file path=xl/ctrlProps/ctrlProp70.xml><?xml version="1.0" encoding="utf-8"?>
<formControlPr xmlns="http://schemas.microsoft.com/office/spreadsheetml/2009/9/main" objectType="CheckBox" fmlaLink="$BA$56"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BA$57"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BA$58"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BA$52" lockText="1" noThreeD="1"/>
</file>

<file path=xl/ctrlProps/ctrlProp8.xml><?xml version="1.0" encoding="utf-8"?>
<formControlPr xmlns="http://schemas.microsoft.com/office/spreadsheetml/2009/9/main" objectType="CheckBox" fmlaLink="$BA$7"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BA$54" lockText="1" noThreeD="1"/>
</file>

<file path=xl/ctrlProps/ctrlProp83.xml><?xml version="1.0" encoding="utf-8"?>
<formControlPr xmlns="http://schemas.microsoft.com/office/spreadsheetml/2009/9/main" objectType="Radio" firstButton="1" fmlaLink="$BA$2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BA$42"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BA$17"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BA$18"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BA$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0</xdr:rowOff>
        </xdr:from>
        <xdr:to>
          <xdr:col>3</xdr:col>
          <xdr:colOff>114300</xdr:colOff>
          <xdr:row>11</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123825</xdr:colOff>
          <xdr:row>9</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9525</xdr:rowOff>
        </xdr:from>
        <xdr:to>
          <xdr:col>3</xdr:col>
          <xdr:colOff>114300</xdr:colOff>
          <xdr:row>10</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3</xdr:col>
          <xdr:colOff>114300</xdr:colOff>
          <xdr:row>12</xdr:row>
          <xdr:rowOff>19050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3</xdr:col>
          <xdr:colOff>114300</xdr:colOff>
          <xdr:row>19</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9525</xdr:rowOff>
        </xdr:from>
        <xdr:to>
          <xdr:col>15</xdr:col>
          <xdr:colOff>114300</xdr:colOff>
          <xdr:row>19</xdr:row>
          <xdr:rowOff>19050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9525</xdr:rowOff>
        </xdr:from>
        <xdr:to>
          <xdr:col>3</xdr:col>
          <xdr:colOff>114300</xdr:colOff>
          <xdr:row>20</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19</xdr:row>
          <xdr:rowOff>9525</xdr:rowOff>
        </xdr:from>
        <xdr:to>
          <xdr:col>15</xdr:col>
          <xdr:colOff>114300</xdr:colOff>
          <xdr:row>20</xdr:row>
          <xdr:rowOff>19050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114300</xdr:colOff>
          <xdr:row>21</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9525</xdr:rowOff>
        </xdr:from>
        <xdr:to>
          <xdr:col>3</xdr:col>
          <xdr:colOff>114300</xdr:colOff>
          <xdr:row>64</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9525</xdr:rowOff>
        </xdr:from>
        <xdr:to>
          <xdr:col>13</xdr:col>
          <xdr:colOff>114300</xdr:colOff>
          <xdr:row>64</xdr:row>
          <xdr:rowOff>9525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63</xdr:row>
          <xdr:rowOff>9525</xdr:rowOff>
        </xdr:from>
        <xdr:to>
          <xdr:col>23</xdr:col>
          <xdr:colOff>114300</xdr:colOff>
          <xdr:row>64</xdr:row>
          <xdr:rowOff>9525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9525</xdr:rowOff>
        </xdr:from>
        <xdr:to>
          <xdr:col>13</xdr:col>
          <xdr:colOff>114300</xdr:colOff>
          <xdr:row>65</xdr:row>
          <xdr:rowOff>9525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64</xdr:row>
          <xdr:rowOff>9525</xdr:rowOff>
        </xdr:from>
        <xdr:to>
          <xdr:col>8</xdr:col>
          <xdr:colOff>114300</xdr:colOff>
          <xdr:row>65</xdr:row>
          <xdr:rowOff>9525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9525</xdr:rowOff>
        </xdr:from>
        <xdr:to>
          <xdr:col>3</xdr:col>
          <xdr:colOff>114300</xdr:colOff>
          <xdr:row>65</xdr:row>
          <xdr:rowOff>9525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9525</xdr:rowOff>
        </xdr:from>
        <xdr:to>
          <xdr:col>3</xdr:col>
          <xdr:colOff>114300</xdr:colOff>
          <xdr:row>66</xdr:row>
          <xdr:rowOff>9525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6</xdr:col>
          <xdr:colOff>114300</xdr:colOff>
          <xdr:row>81</xdr:row>
          <xdr:rowOff>9525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9525</xdr:rowOff>
        </xdr:from>
        <xdr:to>
          <xdr:col>6</xdr:col>
          <xdr:colOff>114300</xdr:colOff>
          <xdr:row>82</xdr:row>
          <xdr:rowOff>9525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9525</xdr:rowOff>
        </xdr:from>
        <xdr:to>
          <xdr:col>6</xdr:col>
          <xdr:colOff>114300</xdr:colOff>
          <xdr:row>83</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9525</xdr:rowOff>
        </xdr:from>
        <xdr:to>
          <xdr:col>6</xdr:col>
          <xdr:colOff>114300</xdr:colOff>
          <xdr:row>84</xdr:row>
          <xdr:rowOff>9525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9525</xdr:rowOff>
        </xdr:from>
        <xdr:to>
          <xdr:col>3</xdr:col>
          <xdr:colOff>114300</xdr:colOff>
          <xdr:row>100</xdr:row>
          <xdr:rowOff>9525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9525</xdr:rowOff>
        </xdr:from>
        <xdr:to>
          <xdr:col>3</xdr:col>
          <xdr:colOff>114300</xdr:colOff>
          <xdr:row>101</xdr:row>
          <xdr:rowOff>9525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9525</xdr:rowOff>
        </xdr:from>
        <xdr:to>
          <xdr:col>3</xdr:col>
          <xdr:colOff>114300</xdr:colOff>
          <xdr:row>102</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9525</xdr:rowOff>
        </xdr:from>
        <xdr:to>
          <xdr:col>3</xdr:col>
          <xdr:colOff>114300</xdr:colOff>
          <xdr:row>103</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9525</xdr:rowOff>
        </xdr:from>
        <xdr:to>
          <xdr:col>3</xdr:col>
          <xdr:colOff>114300</xdr:colOff>
          <xdr:row>104</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104</xdr:row>
          <xdr:rowOff>9525</xdr:rowOff>
        </xdr:from>
        <xdr:to>
          <xdr:col>3</xdr:col>
          <xdr:colOff>114300</xdr:colOff>
          <xdr:row>105</xdr:row>
          <xdr:rowOff>9525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99</xdr:row>
          <xdr:rowOff>9525</xdr:rowOff>
        </xdr:from>
        <xdr:to>
          <xdr:col>20</xdr:col>
          <xdr:colOff>114300</xdr:colOff>
          <xdr:row>100</xdr:row>
          <xdr:rowOff>9525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100</xdr:row>
          <xdr:rowOff>9525</xdr:rowOff>
        </xdr:from>
        <xdr:to>
          <xdr:col>20</xdr:col>
          <xdr:colOff>114300</xdr:colOff>
          <xdr:row>101</xdr:row>
          <xdr:rowOff>9525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9525</xdr:rowOff>
        </xdr:from>
        <xdr:to>
          <xdr:col>3</xdr:col>
          <xdr:colOff>133350</xdr:colOff>
          <xdr:row>46</xdr:row>
          <xdr:rowOff>9525</xdr:rowOff>
        </xdr:to>
        <xdr:sp macro="" textlink="">
          <xdr:nvSpPr>
            <xdr:cNvPr id="4267" name="Option Button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9525</xdr:rowOff>
        </xdr:from>
        <xdr:to>
          <xdr:col>3</xdr:col>
          <xdr:colOff>133350</xdr:colOff>
          <xdr:row>47</xdr:row>
          <xdr:rowOff>9525</xdr:rowOff>
        </xdr:to>
        <xdr:sp macro="" textlink="">
          <xdr:nvSpPr>
            <xdr:cNvPr id="4268" name="Option Button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77</xdr:row>
          <xdr:rowOff>9525</xdr:rowOff>
        </xdr:from>
        <xdr:to>
          <xdr:col>3</xdr:col>
          <xdr:colOff>142875</xdr:colOff>
          <xdr:row>78</xdr:row>
          <xdr:rowOff>9525</xdr:rowOff>
        </xdr:to>
        <xdr:sp macro="" textlink="">
          <xdr:nvSpPr>
            <xdr:cNvPr id="4273" name="Option Button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9525</xdr:rowOff>
        </xdr:from>
        <xdr:to>
          <xdr:col>6</xdr:col>
          <xdr:colOff>142875</xdr:colOff>
          <xdr:row>78</xdr:row>
          <xdr:rowOff>9525</xdr:rowOff>
        </xdr:to>
        <xdr:sp macro="" textlink="">
          <xdr:nvSpPr>
            <xdr:cNvPr id="4274" name="Option Button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9525</xdr:rowOff>
        </xdr:from>
        <xdr:to>
          <xdr:col>3</xdr:col>
          <xdr:colOff>114300</xdr:colOff>
          <xdr:row>28</xdr:row>
          <xdr:rowOff>19050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9525</xdr:rowOff>
        </xdr:from>
        <xdr:to>
          <xdr:col>18</xdr:col>
          <xdr:colOff>114300</xdr:colOff>
          <xdr:row>28</xdr:row>
          <xdr:rowOff>19050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9525</xdr:rowOff>
        </xdr:from>
        <xdr:to>
          <xdr:col>3</xdr:col>
          <xdr:colOff>114300</xdr:colOff>
          <xdr:row>29</xdr:row>
          <xdr:rowOff>19050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28</xdr:row>
          <xdr:rowOff>9525</xdr:rowOff>
        </xdr:from>
        <xdr:to>
          <xdr:col>18</xdr:col>
          <xdr:colOff>114300</xdr:colOff>
          <xdr:row>29</xdr:row>
          <xdr:rowOff>19050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0</xdr:rowOff>
        </xdr:from>
        <xdr:to>
          <xdr:col>3</xdr:col>
          <xdr:colOff>114300</xdr:colOff>
          <xdr:row>30</xdr:row>
          <xdr:rowOff>9525</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0</xdr:rowOff>
        </xdr:from>
        <xdr:to>
          <xdr:col>3</xdr:col>
          <xdr:colOff>133350</xdr:colOff>
          <xdr:row>73</xdr:row>
          <xdr:rowOff>0</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0</xdr:rowOff>
        </xdr:from>
        <xdr:to>
          <xdr:col>3</xdr:col>
          <xdr:colOff>133350</xdr:colOff>
          <xdr:row>74</xdr:row>
          <xdr:rowOff>0</xdr:rowOff>
        </xdr:to>
        <xdr:sp macro="" textlink="">
          <xdr:nvSpPr>
            <xdr:cNvPr id="4312" name="Option Button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66675</xdr:rowOff>
        </xdr:from>
        <xdr:to>
          <xdr:col>7</xdr:col>
          <xdr:colOff>142875</xdr:colOff>
          <xdr:row>49</xdr:row>
          <xdr:rowOff>0</xdr:rowOff>
        </xdr:to>
        <xdr:sp macro="" textlink="">
          <xdr:nvSpPr>
            <xdr:cNvPr id="4321" name="Group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125</xdr:row>
          <xdr:rowOff>0</xdr:rowOff>
        </xdr:from>
        <xdr:to>
          <xdr:col>3</xdr:col>
          <xdr:colOff>104775</xdr:colOff>
          <xdr:row>126</xdr:row>
          <xdr:rowOff>0</xdr:rowOff>
        </xdr:to>
        <xdr:sp macro="" textlink="">
          <xdr:nvSpPr>
            <xdr:cNvPr id="4325" name="Option Button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126</xdr:row>
          <xdr:rowOff>0</xdr:rowOff>
        </xdr:from>
        <xdr:to>
          <xdr:col>3</xdr:col>
          <xdr:colOff>104775</xdr:colOff>
          <xdr:row>127</xdr:row>
          <xdr:rowOff>0</xdr:rowOff>
        </xdr:to>
        <xdr:sp macro="" textlink="">
          <xdr:nvSpPr>
            <xdr:cNvPr id="4326" name="Option Button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124</xdr:row>
          <xdr:rowOff>228600</xdr:rowOff>
        </xdr:from>
        <xdr:to>
          <xdr:col>5</xdr:col>
          <xdr:colOff>276225</xdr:colOff>
          <xdr:row>127</xdr:row>
          <xdr:rowOff>238125</xdr:rowOff>
        </xdr:to>
        <xdr:sp macro="" textlink="">
          <xdr:nvSpPr>
            <xdr:cNvPr id="4327" name="Group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133350</xdr:rowOff>
        </xdr:from>
        <xdr:to>
          <xdr:col>7</xdr:col>
          <xdr:colOff>57150</xdr:colOff>
          <xdr:row>76</xdr:row>
          <xdr:rowOff>114300</xdr:rowOff>
        </xdr:to>
        <xdr:sp macro="" textlink="">
          <xdr:nvSpPr>
            <xdr:cNvPr id="4329" name="Group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104775</xdr:rowOff>
        </xdr:from>
        <xdr:to>
          <xdr:col>10</xdr:col>
          <xdr:colOff>180975</xdr:colOff>
          <xdr:row>79</xdr:row>
          <xdr:rowOff>219075</xdr:rowOff>
        </xdr:to>
        <xdr:sp macro="" textlink="">
          <xdr:nvSpPr>
            <xdr:cNvPr id="4330" name="Group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pageSetUpPr fitToPage="1"/>
  </sheetPr>
  <dimension ref="A1:EQ193"/>
  <sheetViews>
    <sheetView showGridLines="0" tabSelected="1" zoomScale="85" zoomScaleNormal="85" workbookViewId="0">
      <selection activeCell="H5" sqref="H5:I5"/>
    </sheetView>
  </sheetViews>
  <sheetFormatPr defaultColWidth="3.875" defaultRowHeight="20.25" customHeight="1"/>
  <cols>
    <col min="1" max="1" width="32" style="138" customWidth="1"/>
    <col min="2" max="11" width="3.875" style="96"/>
    <col min="12" max="12" width="6" style="44" customWidth="1"/>
    <col min="13" max="13" width="3.875" style="44" customWidth="1"/>
    <col min="14" max="15" width="3.875" style="44"/>
    <col min="16" max="17" width="5.125" style="44" customWidth="1"/>
    <col min="18" max="20" width="3.875" style="44"/>
    <col min="21" max="21" width="7" style="44" customWidth="1"/>
    <col min="22" max="24" width="3.875" style="44"/>
    <col min="25" max="25" width="4.75" style="44" customWidth="1"/>
    <col min="26" max="33" width="3.875" style="44" customWidth="1"/>
    <col min="34" max="35" width="3.875" style="97" customWidth="1"/>
    <col min="36" max="36" width="6.125" style="97" customWidth="1"/>
    <col min="37" max="37" width="4.875" style="44" customWidth="1"/>
    <col min="38" max="38" width="3.125" style="44" customWidth="1"/>
    <col min="39" max="40" width="3.125" style="44" hidden="1" customWidth="1"/>
    <col min="41" max="41" width="3.875" style="45" hidden="1" customWidth="1"/>
    <col min="42" max="42" width="3.875" style="49" hidden="1" customWidth="1"/>
    <col min="43" max="43" width="13.625" style="49" hidden="1" customWidth="1"/>
    <col min="44" max="44" width="11.5" style="49" hidden="1" customWidth="1"/>
    <col min="45" max="45" width="4" style="49" hidden="1" customWidth="1"/>
    <col min="46" max="46" width="40.375" style="49" hidden="1" customWidth="1"/>
    <col min="47" max="47" width="63.625" style="49" hidden="1" customWidth="1"/>
    <col min="48" max="48" width="27.625" style="49" hidden="1" customWidth="1"/>
    <col min="49" max="49" width="7.125" style="49" hidden="1" customWidth="1"/>
    <col min="50" max="50" width="53" style="49" hidden="1" customWidth="1"/>
    <col min="51" max="51" width="7.75" style="49" hidden="1" customWidth="1"/>
    <col min="52" max="53" width="18.125" style="49" hidden="1" customWidth="1"/>
    <col min="54" max="54" width="5.375" style="49" hidden="1" customWidth="1"/>
    <col min="55" max="55" width="6.125" style="49" hidden="1" customWidth="1"/>
    <col min="56" max="56" width="14.25" style="49" hidden="1" customWidth="1"/>
    <col min="57" max="57" width="5.875" style="49" hidden="1" customWidth="1"/>
    <col min="58" max="58" width="8" style="49" hidden="1" customWidth="1"/>
    <col min="59" max="76" width="10.125" style="49" hidden="1" customWidth="1"/>
    <col min="77" max="147" width="10.125" style="49" customWidth="1"/>
    <col min="148" max="149" width="3.875" style="45" customWidth="1"/>
    <col min="150" max="16384" width="3.875" style="45"/>
  </cols>
  <sheetData>
    <row r="1" spans="1:147" ht="19.5" customHeight="1" thickTop="1" thickBot="1">
      <c r="A1" s="137" t="s">
        <v>117</v>
      </c>
      <c r="B1" s="201" t="s">
        <v>1</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188" t="s">
        <v>233</v>
      </c>
      <c r="AJ1" s="188"/>
      <c r="AK1" s="189"/>
      <c r="AL1" s="2"/>
      <c r="AM1" s="155" t="s">
        <v>223</v>
      </c>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row>
    <row r="2" spans="1:147" ht="19.5" customHeight="1" thickBot="1">
      <c r="A2" s="99"/>
      <c r="B2" s="203"/>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42"/>
      <c r="AJ2" s="42"/>
      <c r="AK2" s="100"/>
      <c r="AL2" s="2"/>
      <c r="AM2" s="2"/>
      <c r="AN2" s="2"/>
      <c r="AP2" s="47"/>
      <c r="AQ2" s="33">
        <f>MAX(AS:AS)</f>
        <v>67</v>
      </c>
      <c r="AR2" s="154" t="s">
        <v>221</v>
      </c>
      <c r="AS2" s="48"/>
      <c r="BB2" s="48"/>
      <c r="BC2" s="48"/>
      <c r="BD2" s="48"/>
      <c r="BE2" s="48"/>
      <c r="BF2" s="48"/>
      <c r="BG2" s="50"/>
      <c r="BH2" s="50"/>
      <c r="BI2" s="50"/>
      <c r="BJ2" s="50"/>
      <c r="BK2" s="50"/>
      <c r="BL2" s="50"/>
      <c r="BM2" s="50"/>
      <c r="BN2" s="50"/>
      <c r="BO2" s="50"/>
      <c r="BP2" s="50"/>
      <c r="BQ2" s="50"/>
      <c r="BR2" s="50"/>
      <c r="BS2" s="50"/>
      <c r="BT2" s="50"/>
      <c r="BU2" s="50"/>
      <c r="BV2" s="50"/>
      <c r="BW2" s="50"/>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row>
    <row r="3" spans="1:147" ht="19.5" customHeight="1" thickBot="1">
      <c r="A3" s="98" t="str">
        <f>IF(F3="","対応機関略称名を入力してください。","")</f>
        <v>対応機関略称名を入力してください。</v>
      </c>
      <c r="B3" s="101"/>
      <c r="C3" s="190" t="s">
        <v>351</v>
      </c>
      <c r="D3" s="191"/>
      <c r="E3" s="192"/>
      <c r="F3" s="193"/>
      <c r="G3" s="193"/>
      <c r="H3" s="193"/>
      <c r="I3" s="193"/>
      <c r="J3" s="2" t="s">
        <v>327</v>
      </c>
      <c r="K3" s="2"/>
      <c r="L3" s="2"/>
      <c r="M3" s="2"/>
      <c r="N3" s="2"/>
      <c r="O3" s="2"/>
      <c r="P3" s="2"/>
      <c r="Q3" s="2"/>
      <c r="R3" s="2"/>
      <c r="S3" s="2"/>
      <c r="T3" s="2"/>
      <c r="U3" s="2"/>
      <c r="V3" s="2"/>
      <c r="W3" s="2"/>
      <c r="X3" s="2"/>
      <c r="Y3" s="2"/>
      <c r="Z3" s="2"/>
      <c r="AA3" s="2"/>
      <c r="AB3" s="2"/>
      <c r="AC3" s="2"/>
      <c r="AD3" s="2"/>
      <c r="AE3" s="2"/>
      <c r="AF3" s="2"/>
      <c r="AG3" s="2"/>
      <c r="AH3" s="2"/>
      <c r="AI3" s="2"/>
      <c r="AJ3" s="2"/>
      <c r="AK3" s="102"/>
      <c r="AL3" s="2"/>
      <c r="AM3" s="2"/>
      <c r="AN3" s="2"/>
      <c r="AQ3" s="33" t="s">
        <v>203</v>
      </c>
      <c r="AR3" s="154" t="s">
        <v>222</v>
      </c>
      <c r="AS3" s="51"/>
      <c r="BB3" s="51"/>
      <c r="BC3" s="51"/>
      <c r="BD3" s="51"/>
      <c r="BE3" s="51"/>
      <c r="BF3" s="51"/>
      <c r="BG3" s="50"/>
      <c r="BH3" s="50"/>
      <c r="BI3" s="50"/>
      <c r="BJ3" s="50"/>
      <c r="BK3" s="50"/>
      <c r="BL3" s="50"/>
      <c r="BM3" s="50"/>
      <c r="BN3" s="50"/>
      <c r="BO3" s="50"/>
      <c r="BP3" s="50"/>
      <c r="BQ3" s="50"/>
      <c r="BR3" s="50"/>
      <c r="BS3" s="50"/>
      <c r="BT3" s="50"/>
      <c r="BU3" s="50"/>
      <c r="BV3" s="50"/>
      <c r="BW3" s="50"/>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row>
    <row r="4" spans="1:147" ht="19.5" customHeight="1">
      <c r="A4" s="98" t="str">
        <f>IF(F4="","種別を選択してください。",IF(AND(F4="セミナー",Q4=""),"開催地を入力してください。",""))</f>
        <v>種別を選択してください。</v>
      </c>
      <c r="B4" s="101"/>
      <c r="C4" s="194" t="s">
        <v>0</v>
      </c>
      <c r="D4" s="195"/>
      <c r="E4" s="196"/>
      <c r="F4" s="197"/>
      <c r="G4" s="197"/>
      <c r="H4" s="197"/>
      <c r="I4" s="197"/>
      <c r="J4" s="2" t="s">
        <v>2</v>
      </c>
      <c r="K4" s="10"/>
      <c r="L4" s="2"/>
      <c r="M4" s="2"/>
      <c r="N4" s="2"/>
      <c r="O4" s="2"/>
      <c r="P4" s="2"/>
      <c r="Q4" s="198"/>
      <c r="R4" s="199"/>
      <c r="S4" s="199"/>
      <c r="T4" s="199"/>
      <c r="U4" s="199"/>
      <c r="V4" s="199"/>
      <c r="W4" s="199"/>
      <c r="X4" s="199"/>
      <c r="Y4" s="200"/>
      <c r="Z4" s="2"/>
      <c r="AA4" s="2"/>
      <c r="AB4" s="2"/>
      <c r="AC4" s="2"/>
      <c r="AD4" s="2"/>
      <c r="AE4" s="2"/>
      <c r="AF4" s="2"/>
      <c r="AG4" s="2"/>
      <c r="AH4" s="3"/>
      <c r="AI4" s="3"/>
      <c r="AJ4" s="3"/>
      <c r="AK4" s="103"/>
      <c r="AL4" s="2"/>
      <c r="AM4" s="2"/>
      <c r="AN4" s="2"/>
      <c r="AQ4" s="211" t="s">
        <v>110</v>
      </c>
      <c r="AR4" s="212"/>
      <c r="AS4" s="51"/>
      <c r="AT4" s="208" t="s">
        <v>99</v>
      </c>
      <c r="AU4" s="208" t="s">
        <v>100</v>
      </c>
      <c r="AV4" s="208" t="s">
        <v>101</v>
      </c>
      <c r="AW4" s="208" t="s">
        <v>102</v>
      </c>
      <c r="AX4" s="208" t="s">
        <v>103</v>
      </c>
      <c r="AY4" s="208"/>
      <c r="AZ4" s="208"/>
      <c r="BA4" s="208"/>
      <c r="BB4" s="51"/>
      <c r="BC4" s="60" t="s">
        <v>70</v>
      </c>
      <c r="BD4" s="60"/>
      <c r="BE4" s="60"/>
      <c r="BF4" s="60"/>
      <c r="BG4" s="60"/>
      <c r="BH4" s="60"/>
      <c r="BI4" s="60"/>
      <c r="BJ4" s="60"/>
      <c r="BK4" s="60"/>
      <c r="BL4" s="60"/>
      <c r="BM4" s="60"/>
      <c r="BN4" s="60"/>
      <c r="BO4" s="60"/>
      <c r="BP4" s="60"/>
      <c r="BQ4" s="60"/>
      <c r="BR4" s="60"/>
      <c r="BS4" s="60"/>
      <c r="BT4" s="60"/>
      <c r="BU4" s="60"/>
      <c r="BV4" s="60"/>
      <c r="BW4" s="60"/>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row>
    <row r="5" spans="1:147" ht="19.5" customHeight="1">
      <c r="A5" s="98" t="str">
        <f>IF(H5="","課題番号を入力してください。","")</f>
        <v>課題番号を入力してください。</v>
      </c>
      <c r="B5" s="101"/>
      <c r="C5" s="194" t="s">
        <v>118</v>
      </c>
      <c r="D5" s="195"/>
      <c r="E5" s="196"/>
      <c r="F5" s="213" t="s">
        <v>202</v>
      </c>
      <c r="G5" s="214"/>
      <c r="H5" s="215"/>
      <c r="I5" s="216"/>
      <c r="J5" s="4"/>
      <c r="K5" s="2"/>
      <c r="L5" s="2"/>
      <c r="M5" s="2"/>
      <c r="N5" s="2"/>
      <c r="O5" s="2"/>
      <c r="P5" s="2"/>
      <c r="Q5" s="2"/>
      <c r="R5" s="2"/>
      <c r="S5" s="2"/>
      <c r="T5" s="2"/>
      <c r="U5" s="2"/>
      <c r="V5" s="2"/>
      <c r="W5" s="2"/>
      <c r="X5" s="2"/>
      <c r="Y5" s="2"/>
      <c r="Z5" s="2"/>
      <c r="AA5" s="2"/>
      <c r="AB5" s="2"/>
      <c r="AC5" s="2"/>
      <c r="AD5" s="2"/>
      <c r="AE5" s="2"/>
      <c r="AF5" s="2"/>
      <c r="AG5" s="2"/>
      <c r="AH5" s="3"/>
      <c r="AI5" s="3"/>
      <c r="AJ5" s="3"/>
      <c r="AK5" s="103"/>
      <c r="AL5" s="2"/>
      <c r="AM5" s="2"/>
      <c r="AN5" s="2"/>
      <c r="AQ5" s="212" t="s">
        <v>59</v>
      </c>
      <c r="AR5" s="212"/>
      <c r="AS5" s="51"/>
      <c r="AT5" s="208"/>
      <c r="AU5" s="208"/>
      <c r="AV5" s="208"/>
      <c r="AW5" s="208"/>
      <c r="AX5" s="125" t="s">
        <v>105</v>
      </c>
      <c r="AY5" s="123" t="s">
        <v>104</v>
      </c>
      <c r="AZ5" s="124" t="s">
        <v>98</v>
      </c>
      <c r="BA5" s="123" t="s">
        <v>97</v>
      </c>
      <c r="BB5" s="51"/>
      <c r="BC5" s="60"/>
      <c r="BD5" s="61" t="s">
        <v>71</v>
      </c>
      <c r="BE5" s="62" t="s">
        <v>72</v>
      </c>
      <c r="BF5" s="63" t="s">
        <v>81</v>
      </c>
      <c r="BG5" s="64"/>
      <c r="BH5" s="64"/>
      <c r="BI5" s="64"/>
      <c r="BJ5" s="64"/>
      <c r="BK5" s="64"/>
      <c r="BL5" s="64"/>
      <c r="BM5" s="64"/>
      <c r="BN5" s="64"/>
      <c r="BO5" s="64"/>
      <c r="BP5" s="64"/>
      <c r="BQ5" s="64"/>
      <c r="BR5" s="64"/>
      <c r="BS5" s="64"/>
      <c r="BT5" s="64"/>
      <c r="BU5" s="64"/>
      <c r="BV5" s="64"/>
      <c r="BW5" s="6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row>
    <row r="6" spans="1:147" ht="12" customHeight="1" thickBot="1">
      <c r="A6" s="99"/>
      <c r="B6" s="144"/>
      <c r="C6" s="145"/>
      <c r="D6" s="145"/>
      <c r="E6" s="145"/>
      <c r="F6" s="145"/>
      <c r="G6" s="145"/>
      <c r="H6" s="145"/>
      <c r="I6" s="145"/>
      <c r="J6" s="145"/>
      <c r="K6" s="145"/>
      <c r="L6" s="146"/>
      <c r="M6" s="146"/>
      <c r="N6" s="146"/>
      <c r="O6" s="146"/>
      <c r="P6" s="146"/>
      <c r="Q6" s="146"/>
      <c r="R6" s="146"/>
      <c r="S6" s="146"/>
      <c r="T6" s="146"/>
      <c r="U6" s="146"/>
      <c r="V6" s="146"/>
      <c r="W6" s="146"/>
      <c r="X6" s="146"/>
      <c r="Y6" s="146"/>
      <c r="Z6" s="146"/>
      <c r="AA6" s="146"/>
      <c r="AB6" s="146"/>
      <c r="AC6" s="146"/>
      <c r="AD6" s="146"/>
      <c r="AE6" s="146"/>
      <c r="AF6" s="146"/>
      <c r="AG6" s="146"/>
      <c r="AH6" s="147"/>
      <c r="AI6" s="147"/>
      <c r="AJ6" s="147"/>
      <c r="AK6" s="148"/>
      <c r="AL6" s="2"/>
      <c r="AM6" s="2"/>
      <c r="AN6" s="2"/>
      <c r="AQ6" s="51"/>
      <c r="AS6" s="32">
        <f>ROW()</f>
        <v>6</v>
      </c>
      <c r="AT6" s="55" t="s">
        <v>60</v>
      </c>
      <c r="AU6" s="55" t="s">
        <v>62</v>
      </c>
      <c r="AV6" s="56"/>
      <c r="AW6" s="56"/>
      <c r="AX6" s="43" t="str">
        <f t="shared" ref="AX6:AX16" si="0">CONCATENATE(AT6,IF(AU6="","","＿"),AU6,IF(AV6="","","＿"),AV6,IF(AW6="","","＿"),AW6)</f>
        <v>１．本事業を知るに至った経緯＿本会からの情報</v>
      </c>
      <c r="AY6" s="56"/>
      <c r="AZ6" s="57" t="s">
        <v>92</v>
      </c>
      <c r="BA6" s="34" t="b">
        <v>0</v>
      </c>
      <c r="BB6" s="53"/>
      <c r="BC6" s="60"/>
      <c r="BD6" s="61" t="s">
        <v>106</v>
      </c>
      <c r="BE6" s="62" t="s">
        <v>107</v>
      </c>
      <c r="BF6" s="63" t="s">
        <v>74</v>
      </c>
      <c r="BG6" s="64"/>
      <c r="BH6" s="64"/>
      <c r="BI6" s="64"/>
      <c r="BJ6" s="64"/>
      <c r="BK6" s="64"/>
      <c r="BL6" s="64"/>
      <c r="BM6" s="64"/>
      <c r="BN6" s="64"/>
      <c r="BO6" s="64"/>
      <c r="BP6" s="64"/>
      <c r="BQ6" s="64"/>
      <c r="BR6" s="64"/>
      <c r="BS6" s="64"/>
      <c r="BT6" s="64"/>
      <c r="BU6" s="64"/>
      <c r="BV6" s="64"/>
      <c r="BW6" s="6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row>
    <row r="7" spans="1:147" ht="12" customHeight="1" thickTop="1">
      <c r="A7" s="99"/>
      <c r="B7" s="149"/>
      <c r="C7" s="150"/>
      <c r="D7" s="151"/>
      <c r="E7" s="151"/>
      <c r="F7" s="151"/>
      <c r="G7" s="151"/>
      <c r="H7" s="151"/>
      <c r="I7" s="151"/>
      <c r="J7" s="151"/>
      <c r="K7" s="151"/>
      <c r="L7" s="150"/>
      <c r="M7" s="150"/>
      <c r="N7" s="150"/>
      <c r="O7" s="150"/>
      <c r="P7" s="150"/>
      <c r="Q7" s="150"/>
      <c r="R7" s="150"/>
      <c r="S7" s="150"/>
      <c r="T7" s="150"/>
      <c r="U7" s="150"/>
      <c r="V7" s="150"/>
      <c r="W7" s="150"/>
      <c r="X7" s="150"/>
      <c r="Y7" s="150"/>
      <c r="Z7" s="150"/>
      <c r="AA7" s="150"/>
      <c r="AB7" s="150"/>
      <c r="AC7" s="150"/>
      <c r="AD7" s="150"/>
      <c r="AE7" s="150"/>
      <c r="AF7" s="150"/>
      <c r="AG7" s="150"/>
      <c r="AH7" s="152"/>
      <c r="AI7" s="152"/>
      <c r="AJ7" s="152"/>
      <c r="AK7" s="153"/>
      <c r="AL7" s="2"/>
      <c r="AM7" s="2"/>
      <c r="AN7" s="2"/>
      <c r="AQ7" s="209" t="s">
        <v>220</v>
      </c>
      <c r="AR7" s="210"/>
      <c r="AS7" s="32">
        <f>ROW()</f>
        <v>7</v>
      </c>
      <c r="AT7" s="55" t="s">
        <v>60</v>
      </c>
      <c r="AU7" s="55" t="s">
        <v>63</v>
      </c>
      <c r="AV7" s="58"/>
      <c r="AW7" s="55"/>
      <c r="AX7" s="43" t="str">
        <f t="shared" si="0"/>
        <v>１．本事業を知るに至った経緯＿所属機関からの情報</v>
      </c>
      <c r="AY7" s="56"/>
      <c r="AZ7" s="57" t="s">
        <v>92</v>
      </c>
      <c r="BA7" s="35" t="b">
        <v>0</v>
      </c>
      <c r="BC7" s="60"/>
      <c r="BD7" s="61" t="s">
        <v>73</v>
      </c>
      <c r="BE7" s="62">
        <v>2</v>
      </c>
      <c r="BF7" s="63" t="s">
        <v>108</v>
      </c>
      <c r="BG7" s="64"/>
      <c r="BH7" s="64"/>
      <c r="BI7" s="64"/>
      <c r="BJ7" s="64"/>
      <c r="BK7" s="64"/>
      <c r="BL7" s="64"/>
      <c r="BM7" s="64"/>
      <c r="BN7" s="64"/>
      <c r="BO7" s="64"/>
      <c r="BP7" s="64"/>
      <c r="BQ7" s="64"/>
      <c r="BR7" s="64"/>
      <c r="BS7" s="64"/>
      <c r="BT7" s="64"/>
      <c r="BU7" s="64"/>
      <c r="BV7" s="64"/>
      <c r="BW7" s="6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row>
    <row r="8" spans="1:147" ht="19.5" customHeight="1">
      <c r="A8" s="99"/>
      <c r="B8" s="108" t="s">
        <v>39</v>
      </c>
      <c r="C8" s="2"/>
      <c r="D8" s="10"/>
      <c r="E8" s="10"/>
      <c r="F8" s="10"/>
      <c r="G8" s="10"/>
      <c r="H8" s="10"/>
      <c r="I8" s="10"/>
      <c r="J8" s="10"/>
      <c r="K8" s="10"/>
      <c r="L8" s="2"/>
      <c r="M8" s="2"/>
      <c r="N8" s="2"/>
      <c r="O8" s="2"/>
      <c r="P8" s="2"/>
      <c r="Q8" s="2"/>
      <c r="R8" s="2"/>
      <c r="S8" s="2"/>
      <c r="T8" s="2"/>
      <c r="U8" s="2"/>
      <c r="V8" s="2"/>
      <c r="W8" s="2"/>
      <c r="X8" s="2"/>
      <c r="Y8" s="2"/>
      <c r="Z8" s="2"/>
      <c r="AA8" s="2"/>
      <c r="AB8" s="2"/>
      <c r="AC8" s="2"/>
      <c r="AD8" s="2"/>
      <c r="AE8" s="2"/>
      <c r="AF8" s="2"/>
      <c r="AG8" s="2"/>
      <c r="AH8" s="11"/>
      <c r="AI8" s="11"/>
      <c r="AJ8" s="11"/>
      <c r="AK8" s="102"/>
      <c r="AL8" s="2"/>
      <c r="AM8" s="2"/>
      <c r="AN8" s="2"/>
      <c r="AS8" s="32">
        <f>ROW()</f>
        <v>8</v>
      </c>
      <c r="AT8" s="55" t="s">
        <v>60</v>
      </c>
      <c r="AU8" s="55" t="s">
        <v>121</v>
      </c>
      <c r="AV8" s="58"/>
      <c r="AW8" s="55"/>
      <c r="AX8" s="43" t="str">
        <f t="shared" si="0"/>
        <v>１．本事業を知るに至った経緯＿相手国側研究代表者からの情報</v>
      </c>
      <c r="AY8" s="56"/>
      <c r="AZ8" s="57" t="s">
        <v>92</v>
      </c>
      <c r="BA8" s="34" t="b">
        <v>0</v>
      </c>
      <c r="BC8" s="60"/>
      <c r="BD8" s="61" t="s">
        <v>73</v>
      </c>
      <c r="BE8" s="62">
        <v>3</v>
      </c>
      <c r="BF8" s="63" t="s">
        <v>75</v>
      </c>
      <c r="BG8" s="66"/>
      <c r="BH8" s="66"/>
      <c r="BI8" s="66"/>
      <c r="BJ8" s="64"/>
      <c r="BK8" s="64"/>
      <c r="BL8" s="64"/>
      <c r="BM8" s="64"/>
      <c r="BN8" s="64"/>
      <c r="BO8" s="64"/>
      <c r="BP8" s="64"/>
      <c r="BQ8" s="64"/>
      <c r="BR8" s="64"/>
      <c r="BS8" s="64"/>
      <c r="BT8" s="64"/>
      <c r="BU8" s="64"/>
      <c r="BV8" s="64"/>
      <c r="BW8" s="6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row>
    <row r="9" spans="1:147" ht="19.5" customHeight="1">
      <c r="A9" s="99"/>
      <c r="B9" s="109"/>
      <c r="C9" s="12"/>
      <c r="D9" s="1" t="s">
        <v>119</v>
      </c>
      <c r="E9" s="1"/>
      <c r="F9" s="1"/>
      <c r="G9" s="1"/>
      <c r="H9" s="1"/>
      <c r="I9" s="1"/>
      <c r="J9" s="1"/>
      <c r="K9" s="1"/>
      <c r="L9" s="12"/>
      <c r="M9" s="12"/>
      <c r="N9" s="12"/>
      <c r="O9" s="12"/>
      <c r="P9" s="12"/>
      <c r="Q9" s="12"/>
      <c r="R9" s="12"/>
      <c r="S9" s="12"/>
      <c r="T9" s="12"/>
      <c r="U9" s="12"/>
      <c r="V9" s="12"/>
      <c r="W9" s="12"/>
      <c r="X9" s="12"/>
      <c r="Y9" s="12"/>
      <c r="Z9" s="12"/>
      <c r="AA9" s="12"/>
      <c r="AB9" s="12"/>
      <c r="AC9" s="12"/>
      <c r="AD9" s="12"/>
      <c r="AE9" s="12"/>
      <c r="AF9" s="12"/>
      <c r="AG9" s="12"/>
      <c r="AH9" s="13"/>
      <c r="AI9" s="13"/>
      <c r="AJ9" s="13"/>
      <c r="AK9" s="110"/>
      <c r="AL9" s="2"/>
      <c r="AM9" s="2"/>
      <c r="AN9" s="2"/>
      <c r="AS9" s="32">
        <f>ROW()</f>
        <v>9</v>
      </c>
      <c r="AT9" s="55" t="s">
        <v>60</v>
      </c>
      <c r="AU9" s="55" t="s">
        <v>45</v>
      </c>
      <c r="AV9" s="58"/>
      <c r="AW9" s="55"/>
      <c r="AX9" s="43" t="str">
        <f t="shared" si="0"/>
        <v>１．本事業を知るに至った経緯＿その他</v>
      </c>
      <c r="AY9" s="56"/>
      <c r="AZ9" s="57" t="s">
        <v>92</v>
      </c>
      <c r="BA9" s="34" t="b">
        <v>0</v>
      </c>
      <c r="BB9" s="60"/>
      <c r="BC9" s="60"/>
      <c r="BD9" s="61" t="s">
        <v>109</v>
      </c>
      <c r="BE9" s="62" t="s">
        <v>107</v>
      </c>
      <c r="BF9" s="63" t="s">
        <v>91</v>
      </c>
      <c r="BG9" s="66"/>
      <c r="BH9" s="66"/>
      <c r="BI9" s="66"/>
      <c r="BJ9" s="64"/>
      <c r="BK9" s="64"/>
      <c r="BL9" s="64"/>
      <c r="BM9" s="64"/>
      <c r="BN9" s="64"/>
      <c r="BO9" s="64"/>
      <c r="BP9" s="64"/>
      <c r="BQ9" s="64"/>
      <c r="BR9" s="64"/>
      <c r="BS9" s="64"/>
      <c r="BT9" s="64"/>
      <c r="BU9" s="64"/>
      <c r="BV9" s="64"/>
      <c r="BW9" s="6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row>
    <row r="10" spans="1:147" s="59" customFormat="1" ht="19.5" customHeight="1">
      <c r="A10" s="99"/>
      <c r="B10" s="109"/>
      <c r="C10" s="12"/>
      <c r="D10" s="1" t="s">
        <v>120</v>
      </c>
      <c r="E10" s="1"/>
      <c r="F10" s="1"/>
      <c r="G10" s="1"/>
      <c r="H10" s="1"/>
      <c r="I10" s="1"/>
      <c r="J10" s="1"/>
      <c r="K10" s="1"/>
      <c r="L10" s="12"/>
      <c r="M10" s="12"/>
      <c r="N10" s="12"/>
      <c r="O10" s="12"/>
      <c r="P10" s="12"/>
      <c r="Q10" s="12"/>
      <c r="R10" s="12"/>
      <c r="S10" s="12"/>
      <c r="T10" s="12"/>
      <c r="U10" s="12"/>
      <c r="V10" s="12"/>
      <c r="W10" s="12"/>
      <c r="X10" s="12"/>
      <c r="Y10" s="12"/>
      <c r="Z10" s="12"/>
      <c r="AA10" s="12"/>
      <c r="AB10" s="12"/>
      <c r="AC10" s="12"/>
      <c r="AD10" s="12"/>
      <c r="AE10" s="12"/>
      <c r="AF10" s="12"/>
      <c r="AG10" s="12"/>
      <c r="AH10" s="13"/>
      <c r="AI10" s="13"/>
      <c r="AJ10" s="13"/>
      <c r="AK10" s="110"/>
      <c r="AL10" s="12"/>
      <c r="AM10" s="12"/>
      <c r="AN10" s="12"/>
      <c r="AP10" s="60"/>
      <c r="AQ10" s="60"/>
      <c r="AR10" s="60"/>
      <c r="AS10" s="32">
        <f>ROW()</f>
        <v>10</v>
      </c>
      <c r="AT10" s="55" t="s">
        <v>60</v>
      </c>
      <c r="AU10" s="55" t="s">
        <v>46</v>
      </c>
      <c r="AV10" s="58" t="s">
        <v>184</v>
      </c>
      <c r="AW10" s="67"/>
      <c r="AX10" s="43" t="str">
        <f t="shared" si="0"/>
        <v>１．本事業を知るに至った経緯＿その他_具体例＿具体的に</v>
      </c>
      <c r="AY10" s="126" t="s">
        <v>122</v>
      </c>
      <c r="AZ10" s="57" t="s">
        <v>224</v>
      </c>
      <c r="BA10" s="36" t="str">
        <f>IF(【6】アンケート!$G$13="","",IF(LEN(【6】アンケート!$G$13)&gt;256,"◆◆256文字以上入力◆◆",【6】アンケート!$G$13))</f>
        <v/>
      </c>
      <c r="BB10" s="60"/>
      <c r="BC10" s="60"/>
      <c r="BD10" s="61" t="s">
        <v>113</v>
      </c>
      <c r="BE10" s="62" t="s">
        <v>107</v>
      </c>
      <c r="BF10" s="69" t="s">
        <v>76</v>
      </c>
      <c r="BG10" s="66"/>
      <c r="BH10" s="66"/>
      <c r="BI10" s="66"/>
      <c r="BJ10" s="64"/>
      <c r="BK10" s="64"/>
      <c r="BL10" s="64"/>
      <c r="BM10" s="64"/>
      <c r="BN10" s="64"/>
      <c r="BO10" s="64"/>
      <c r="BP10" s="64"/>
      <c r="BQ10" s="64"/>
      <c r="BR10" s="64"/>
      <c r="BS10" s="64"/>
      <c r="BT10" s="64"/>
      <c r="BU10" s="64"/>
      <c r="BV10" s="64"/>
      <c r="BW10" s="65"/>
    </row>
    <row r="11" spans="1:147" s="59" customFormat="1" ht="19.5" customHeight="1">
      <c r="A11" s="99"/>
      <c r="B11" s="109"/>
      <c r="C11" s="12"/>
      <c r="D11" s="1" t="s">
        <v>216</v>
      </c>
      <c r="E11" s="1"/>
      <c r="F11" s="1"/>
      <c r="G11" s="1"/>
      <c r="H11" s="1"/>
      <c r="I11" s="1"/>
      <c r="J11" s="1"/>
      <c r="K11" s="1"/>
      <c r="L11" s="12"/>
      <c r="M11" s="12"/>
      <c r="N11" s="12"/>
      <c r="O11" s="12"/>
      <c r="P11" s="12"/>
      <c r="Q11" s="12"/>
      <c r="R11" s="12"/>
      <c r="S11" s="1"/>
      <c r="T11" s="12"/>
      <c r="U11" s="12"/>
      <c r="V11" s="12"/>
      <c r="W11" s="12"/>
      <c r="X11" s="12"/>
      <c r="Y11" s="12"/>
      <c r="Z11" s="12"/>
      <c r="AA11" s="12"/>
      <c r="AB11" s="12"/>
      <c r="AC11" s="12"/>
      <c r="AD11" s="12"/>
      <c r="AE11" s="12"/>
      <c r="AF11" s="12"/>
      <c r="AG11" s="12"/>
      <c r="AH11" s="13"/>
      <c r="AI11" s="13"/>
      <c r="AJ11" s="13"/>
      <c r="AK11" s="110"/>
      <c r="AL11" s="12"/>
      <c r="AM11" s="12"/>
      <c r="AN11" s="12"/>
      <c r="AP11" s="60"/>
      <c r="AQ11" s="60"/>
      <c r="AR11" s="60"/>
      <c r="AS11" s="32">
        <f>ROW()</f>
        <v>11</v>
      </c>
      <c r="AT11" s="55" t="s">
        <v>61</v>
      </c>
      <c r="AU11" s="55" t="s">
        <v>126</v>
      </c>
      <c r="AV11" s="58"/>
      <c r="AW11" s="55"/>
      <c r="AX11" s="43" t="str">
        <f t="shared" si="0"/>
        <v>２．申請理由＿科研費などの他事業の申請の準備段階として</v>
      </c>
      <c r="AY11" s="68"/>
      <c r="AZ11" s="57" t="s">
        <v>92</v>
      </c>
      <c r="BA11" s="34" t="b">
        <v>0</v>
      </c>
      <c r="BB11" s="60"/>
      <c r="BC11" s="60"/>
      <c r="BD11" s="61" t="s">
        <v>111</v>
      </c>
      <c r="BE11" s="62" t="s">
        <v>107</v>
      </c>
      <c r="BF11" s="63" t="s">
        <v>77</v>
      </c>
      <c r="BG11" s="64"/>
      <c r="BH11" s="64"/>
      <c r="BI11" s="64"/>
      <c r="BJ11" s="64"/>
      <c r="BK11" s="64"/>
      <c r="BL11" s="64"/>
      <c r="BM11" s="64"/>
      <c r="BN11" s="64"/>
      <c r="BO11" s="64"/>
      <c r="BP11" s="64"/>
      <c r="BQ11" s="64"/>
      <c r="BR11" s="64"/>
      <c r="BS11" s="64"/>
      <c r="BT11" s="64"/>
      <c r="BU11" s="64"/>
      <c r="BV11" s="64"/>
      <c r="BW11" s="65"/>
    </row>
    <row r="12" spans="1:147" s="59" customFormat="1" ht="19.5" customHeight="1">
      <c r="A12" s="99"/>
      <c r="B12" s="109"/>
      <c r="C12" s="12"/>
      <c r="D12" s="1" t="s">
        <v>37</v>
      </c>
      <c r="E12" s="1"/>
      <c r="F12" s="1"/>
      <c r="G12" s="1"/>
      <c r="H12" s="12"/>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10"/>
      <c r="AL12" s="12"/>
      <c r="AM12" s="12"/>
      <c r="AN12" s="12"/>
      <c r="AP12" s="60"/>
      <c r="AQ12" s="60"/>
      <c r="AR12" s="60"/>
      <c r="AS12" s="32">
        <f>ROW()</f>
        <v>12</v>
      </c>
      <c r="AT12" s="55" t="s">
        <v>61</v>
      </c>
      <c r="AU12" s="55" t="s">
        <v>127</v>
      </c>
      <c r="AV12" s="58"/>
      <c r="AW12" s="55"/>
      <c r="AX12" s="43" t="str">
        <f t="shared" si="0"/>
        <v>２．申請理由＿既に実施している自身の研究の深化・国際化のため</v>
      </c>
      <c r="AY12" s="68"/>
      <c r="AZ12" s="57" t="s">
        <v>92</v>
      </c>
      <c r="BA12" s="34" t="b">
        <v>0</v>
      </c>
      <c r="BB12" s="60"/>
      <c r="BC12" s="60"/>
      <c r="BD12" s="61" t="s">
        <v>114</v>
      </c>
      <c r="BE12" s="62" t="s">
        <v>107</v>
      </c>
      <c r="BF12" s="63" t="s">
        <v>79</v>
      </c>
      <c r="BG12" s="64"/>
      <c r="BH12" s="64"/>
      <c r="BI12" s="64"/>
      <c r="BJ12" s="64"/>
      <c r="BK12" s="64"/>
      <c r="BL12" s="64"/>
      <c r="BM12" s="64"/>
      <c r="BN12" s="64"/>
      <c r="BO12" s="64"/>
      <c r="BP12" s="64"/>
      <c r="BQ12" s="64"/>
      <c r="BR12" s="64"/>
      <c r="BS12" s="64"/>
      <c r="BT12" s="64"/>
      <c r="BU12" s="64"/>
      <c r="BV12" s="64"/>
      <c r="BW12" s="65"/>
    </row>
    <row r="13" spans="1:147" s="59" customFormat="1" ht="19.5" customHeight="1">
      <c r="A13" s="99"/>
      <c r="B13" s="109"/>
      <c r="C13" s="12"/>
      <c r="D13" s="12"/>
      <c r="E13" s="15"/>
      <c r="F13" s="1"/>
      <c r="G13" s="164"/>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6"/>
      <c r="AK13" s="110"/>
      <c r="AL13" s="12"/>
      <c r="AM13" s="12"/>
      <c r="AN13" s="12"/>
      <c r="AP13" s="60"/>
      <c r="AQ13" s="60"/>
      <c r="AR13" s="60"/>
      <c r="AS13" s="32">
        <f>ROW()</f>
        <v>13</v>
      </c>
      <c r="AT13" s="55" t="s">
        <v>61</v>
      </c>
      <c r="AU13" s="55" t="s">
        <v>128</v>
      </c>
      <c r="AV13" s="58"/>
      <c r="AW13" s="55"/>
      <c r="AX13" s="43" t="str">
        <f t="shared" si="0"/>
        <v>２．申請理由＿研究室の国際化・若手の育成のため</v>
      </c>
      <c r="AY13" s="68"/>
      <c r="AZ13" s="57" t="s">
        <v>92</v>
      </c>
      <c r="BA13" s="34" t="b">
        <v>0</v>
      </c>
      <c r="BB13" s="60"/>
      <c r="BC13" s="60"/>
      <c r="BD13" s="70" t="s">
        <v>115</v>
      </c>
      <c r="BE13" s="71" t="s">
        <v>112</v>
      </c>
      <c r="BF13" s="31" t="s">
        <v>78</v>
      </c>
      <c r="BG13" s="60"/>
      <c r="BH13" s="60"/>
      <c r="BI13" s="60"/>
      <c r="BJ13" s="60"/>
      <c r="BK13" s="60"/>
      <c r="BL13" s="60"/>
      <c r="BM13" s="60"/>
      <c r="BN13" s="60"/>
      <c r="BO13" s="60"/>
      <c r="BP13" s="60"/>
      <c r="BQ13" s="60"/>
      <c r="BR13" s="60"/>
      <c r="BS13" s="60"/>
      <c r="BT13" s="60"/>
      <c r="BU13" s="60"/>
      <c r="BV13" s="60"/>
      <c r="BW13" s="72"/>
    </row>
    <row r="14" spans="1:147" s="59" customFormat="1" ht="19.5" customHeight="1">
      <c r="A14" s="99"/>
      <c r="B14" s="109"/>
      <c r="C14" s="12"/>
      <c r="D14" s="12"/>
      <c r="E14" s="12"/>
      <c r="F14" s="1"/>
      <c r="G14" s="167"/>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9"/>
      <c r="AK14" s="110"/>
      <c r="AL14" s="12"/>
      <c r="AM14" s="12"/>
      <c r="AN14" s="12"/>
      <c r="AP14" s="60"/>
      <c r="AQ14" s="49"/>
      <c r="AR14" s="60"/>
      <c r="AS14" s="32">
        <f>ROW()</f>
        <v>14</v>
      </c>
      <c r="AT14" s="55" t="s">
        <v>61</v>
      </c>
      <c r="AU14" s="55" t="s">
        <v>129</v>
      </c>
      <c r="AV14" s="58"/>
      <c r="AW14" s="55"/>
      <c r="AX14" s="43" t="str">
        <f t="shared" si="0"/>
        <v>２．申請理由＿相手国側研究代表者からの要請による</v>
      </c>
      <c r="AY14" s="68"/>
      <c r="AZ14" s="57" t="s">
        <v>92</v>
      </c>
      <c r="BA14" s="34" t="b">
        <v>0</v>
      </c>
      <c r="BB14" s="60"/>
      <c r="BC14" s="60"/>
      <c r="BD14" s="73"/>
      <c r="BE14" s="74"/>
      <c r="BF14" s="75"/>
      <c r="BG14" s="54" t="s">
        <v>67</v>
      </c>
      <c r="BH14" s="54"/>
      <c r="BI14" s="54"/>
      <c r="BJ14" s="54" t="s">
        <v>68</v>
      </c>
      <c r="BK14" s="60"/>
      <c r="BL14" s="60"/>
      <c r="BM14" s="60"/>
      <c r="BN14" s="60"/>
      <c r="BO14" s="60"/>
      <c r="BP14" s="60"/>
      <c r="BQ14" s="60"/>
      <c r="BR14" s="60"/>
      <c r="BS14" s="60"/>
      <c r="BT14" s="60"/>
      <c r="BU14" s="60"/>
      <c r="BV14" s="60"/>
      <c r="BW14" s="76"/>
    </row>
    <row r="15" spans="1:147" s="59" customFormat="1" ht="19.5" customHeight="1">
      <c r="A15" s="99"/>
      <c r="B15" s="109"/>
      <c r="C15" s="12"/>
      <c r="D15" s="12"/>
      <c r="E15" s="12"/>
      <c r="F15" s="1"/>
      <c r="G15" s="170"/>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2"/>
      <c r="AK15" s="110"/>
      <c r="AL15" s="12"/>
      <c r="AM15" s="12"/>
      <c r="AN15" s="12"/>
      <c r="AP15" s="60"/>
      <c r="AQ15" s="60"/>
      <c r="AR15" s="60"/>
      <c r="AS15" s="32">
        <f>ROW()</f>
        <v>15</v>
      </c>
      <c r="AT15" s="55" t="s">
        <v>61</v>
      </c>
      <c r="AU15" s="55" t="s">
        <v>45</v>
      </c>
      <c r="AV15" s="58"/>
      <c r="AW15" s="55"/>
      <c r="AX15" s="43" t="str">
        <f t="shared" si="0"/>
        <v>２．申請理由＿その他</v>
      </c>
      <c r="AY15" s="68"/>
      <c r="AZ15" s="57" t="s">
        <v>92</v>
      </c>
      <c r="BA15" s="34" t="b">
        <v>0</v>
      </c>
      <c r="BB15" s="60"/>
      <c r="BC15" s="60"/>
      <c r="BD15" s="73"/>
      <c r="BE15" s="74"/>
      <c r="BF15" s="75"/>
      <c r="BG15" s="54"/>
      <c r="BH15" s="54"/>
      <c r="BI15" s="54"/>
      <c r="BJ15" s="54" t="s">
        <v>69</v>
      </c>
      <c r="BK15" s="60"/>
      <c r="BL15" s="60"/>
      <c r="BM15" s="60"/>
      <c r="BN15" s="60"/>
      <c r="BO15" s="60"/>
      <c r="BP15" s="60"/>
      <c r="BQ15" s="60"/>
      <c r="BR15" s="60"/>
      <c r="BS15" s="60"/>
      <c r="BT15" s="60"/>
      <c r="BU15" s="60"/>
      <c r="BV15" s="60"/>
      <c r="BW15" s="76"/>
    </row>
    <row r="16" spans="1:147" s="59" customFormat="1" ht="12" customHeight="1">
      <c r="A16" s="99"/>
      <c r="B16" s="111"/>
      <c r="C16" s="16"/>
      <c r="D16" s="16"/>
      <c r="E16" s="16"/>
      <c r="F16" s="16"/>
      <c r="G16" s="16"/>
      <c r="H16" s="16"/>
      <c r="I16" s="16"/>
      <c r="J16" s="16"/>
      <c r="K16" s="16"/>
      <c r="L16" s="17"/>
      <c r="M16" s="17"/>
      <c r="N16" s="17"/>
      <c r="O16" s="17"/>
      <c r="P16" s="17"/>
      <c r="Q16" s="17"/>
      <c r="R16" s="17"/>
      <c r="S16" s="17"/>
      <c r="T16" s="17"/>
      <c r="U16" s="17"/>
      <c r="V16" s="17"/>
      <c r="W16" s="17"/>
      <c r="X16" s="17"/>
      <c r="Y16" s="17"/>
      <c r="Z16" s="17"/>
      <c r="AA16" s="17"/>
      <c r="AB16" s="17"/>
      <c r="AC16" s="17"/>
      <c r="AD16" s="17"/>
      <c r="AE16" s="17"/>
      <c r="AF16" s="17"/>
      <c r="AG16" s="17"/>
      <c r="AH16" s="18"/>
      <c r="AI16" s="18"/>
      <c r="AJ16" s="18"/>
      <c r="AK16" s="110"/>
      <c r="AL16" s="12"/>
      <c r="AM16" s="12"/>
      <c r="AN16" s="12"/>
      <c r="AP16" s="60"/>
      <c r="AQ16" s="60"/>
      <c r="AR16" s="60"/>
      <c r="AS16" s="32">
        <f>ROW()</f>
        <v>16</v>
      </c>
      <c r="AT16" s="55" t="s">
        <v>179</v>
      </c>
      <c r="AU16" s="55" t="s">
        <v>46</v>
      </c>
      <c r="AV16" s="58" t="s">
        <v>184</v>
      </c>
      <c r="AW16" s="58"/>
      <c r="AX16" s="43" t="str">
        <f t="shared" si="0"/>
        <v>２．申請理由＿その他_具体例＿具体的に</v>
      </c>
      <c r="AY16" s="68" t="s">
        <v>198</v>
      </c>
      <c r="AZ16" s="57" t="s">
        <v>224</v>
      </c>
      <c r="BA16" s="36" t="str">
        <f>IF(【6】アンケート!$G$22="","",IF(LEN(【6】アンケート!$G$22)&gt;256,"◆◆256文字以上入力◆◆",【6】アンケート!$G$22))</f>
        <v/>
      </c>
      <c r="BB16" s="60"/>
      <c r="BC16" s="60"/>
      <c r="BD16" s="78"/>
      <c r="BE16" s="79"/>
      <c r="BF16" s="31"/>
      <c r="BG16" s="60"/>
      <c r="BH16" s="60"/>
      <c r="BI16" s="60"/>
      <c r="BJ16" s="60"/>
      <c r="BK16" s="60"/>
      <c r="BL16" s="60"/>
      <c r="BM16" s="60"/>
      <c r="BN16" s="60"/>
      <c r="BO16" s="60"/>
      <c r="BP16" s="60"/>
      <c r="BQ16" s="60"/>
      <c r="BR16" s="60"/>
      <c r="BS16" s="60"/>
      <c r="BT16" s="60"/>
      <c r="BU16" s="60"/>
      <c r="BV16" s="60"/>
      <c r="BW16" s="80"/>
    </row>
    <row r="17" spans="1:147" s="59" customFormat="1" ht="12" customHeight="1">
      <c r="A17" s="99"/>
      <c r="B17" s="113"/>
      <c r="C17" s="20"/>
      <c r="D17" s="20"/>
      <c r="E17" s="19"/>
      <c r="F17" s="19"/>
      <c r="G17" s="19"/>
      <c r="H17" s="19"/>
      <c r="I17" s="19"/>
      <c r="J17" s="19"/>
      <c r="K17" s="19"/>
      <c r="L17" s="20"/>
      <c r="M17" s="20"/>
      <c r="N17" s="20"/>
      <c r="O17" s="20"/>
      <c r="P17" s="20"/>
      <c r="Q17" s="20"/>
      <c r="R17" s="20"/>
      <c r="S17" s="20"/>
      <c r="T17" s="20"/>
      <c r="U17" s="20"/>
      <c r="V17" s="20"/>
      <c r="W17" s="20"/>
      <c r="X17" s="20"/>
      <c r="Y17" s="20"/>
      <c r="Z17" s="20"/>
      <c r="AA17" s="20"/>
      <c r="AB17" s="20"/>
      <c r="AC17" s="20"/>
      <c r="AD17" s="20"/>
      <c r="AE17" s="20"/>
      <c r="AF17" s="20"/>
      <c r="AG17" s="20"/>
      <c r="AH17" s="21"/>
      <c r="AI17" s="21"/>
      <c r="AJ17" s="21"/>
      <c r="AK17" s="114"/>
      <c r="AL17" s="12"/>
      <c r="AM17" s="12"/>
      <c r="AN17" s="12"/>
      <c r="AP17" s="60"/>
      <c r="AQ17" s="60"/>
      <c r="AR17" s="60"/>
      <c r="AS17" s="32">
        <f>ROW()</f>
        <v>17</v>
      </c>
      <c r="AT17" s="55" t="s">
        <v>178</v>
      </c>
      <c r="AU17" s="55" t="s">
        <v>132</v>
      </c>
      <c r="AV17" s="58"/>
      <c r="AW17" s="55"/>
      <c r="AX17" s="43" t="str">
        <f t="shared" ref="AX17:AX22" si="1">CONCATENATE(AT17,IF(AU17="","","＿"),AU17,IF(AV17="","","＿"),AV17,IF(AW17="","","＿"),AW17)</f>
        <v>３．相手国側研究代表者を知るに至った経緯＿研究上の同僚を通して</v>
      </c>
      <c r="AY17" s="68"/>
      <c r="AZ17" s="57" t="s">
        <v>92</v>
      </c>
      <c r="BA17" s="34" t="b">
        <v>0</v>
      </c>
      <c r="BB17" s="60"/>
      <c r="BC17" s="60"/>
      <c r="BD17" s="81" t="s">
        <v>116</v>
      </c>
      <c r="BE17" s="71" t="s">
        <v>112</v>
      </c>
      <c r="BF17" s="82" t="s">
        <v>80</v>
      </c>
      <c r="BG17" s="82"/>
      <c r="BH17" s="82"/>
      <c r="BI17" s="82"/>
      <c r="BJ17" s="82"/>
      <c r="BK17" s="82"/>
      <c r="BL17" s="82"/>
      <c r="BM17" s="82"/>
      <c r="BN17" s="82"/>
      <c r="BO17" s="82"/>
      <c r="BP17" s="82"/>
      <c r="BQ17" s="82"/>
      <c r="BR17" s="82"/>
      <c r="BS17" s="82"/>
      <c r="BT17" s="82"/>
      <c r="BU17" s="82"/>
      <c r="BV17" s="82"/>
      <c r="BW17" s="72"/>
    </row>
    <row r="18" spans="1:147" s="59" customFormat="1" ht="19.5" customHeight="1">
      <c r="A18" s="99"/>
      <c r="B18" s="108" t="s">
        <v>40</v>
      </c>
      <c r="C18" s="12"/>
      <c r="D18" s="1"/>
      <c r="E18" s="1"/>
      <c r="F18" s="1"/>
      <c r="G18" s="1"/>
      <c r="H18" s="1"/>
      <c r="I18" s="1"/>
      <c r="J18" s="1"/>
      <c r="K18" s="1"/>
      <c r="L18" s="12"/>
      <c r="M18" s="12"/>
      <c r="N18" s="12"/>
      <c r="O18" s="12"/>
      <c r="P18" s="12"/>
      <c r="Q18" s="12"/>
      <c r="R18" s="12"/>
      <c r="S18" s="12"/>
      <c r="T18" s="12"/>
      <c r="U18" s="12"/>
      <c r="V18" s="12"/>
      <c r="W18" s="12"/>
      <c r="X18" s="12"/>
      <c r="Y18" s="12"/>
      <c r="Z18" s="12"/>
      <c r="AA18" s="12"/>
      <c r="AB18" s="12"/>
      <c r="AC18" s="12"/>
      <c r="AD18" s="12"/>
      <c r="AE18" s="12"/>
      <c r="AF18" s="12"/>
      <c r="AG18" s="12"/>
      <c r="AH18" s="13"/>
      <c r="AI18" s="13"/>
      <c r="AJ18" s="13"/>
      <c r="AK18" s="110"/>
      <c r="AL18" s="12"/>
      <c r="AM18" s="12"/>
      <c r="AN18" s="12"/>
      <c r="AP18" s="60"/>
      <c r="AQ18" s="60"/>
      <c r="AR18" s="60"/>
      <c r="AS18" s="32">
        <f>ROW()</f>
        <v>18</v>
      </c>
      <c r="AT18" s="55" t="s">
        <v>178</v>
      </c>
      <c r="AU18" s="55" t="s">
        <v>3</v>
      </c>
      <c r="AV18" s="58"/>
      <c r="AW18" s="55"/>
      <c r="AX18" s="43" t="str">
        <f t="shared" si="1"/>
        <v>３．相手国側研究代表者を知るに至った経緯＿学会や研究グループの活動を通して</v>
      </c>
      <c r="AY18" s="68"/>
      <c r="AZ18" s="57" t="s">
        <v>92</v>
      </c>
      <c r="BA18" s="34" t="b">
        <v>0</v>
      </c>
      <c r="BB18" s="60"/>
      <c r="BC18" s="60"/>
      <c r="BD18" s="83"/>
      <c r="BE18" s="84"/>
      <c r="BF18" s="31"/>
      <c r="BG18" s="31" t="s">
        <v>82</v>
      </c>
      <c r="BH18" s="52" t="s">
        <v>89</v>
      </c>
      <c r="BI18" s="31" t="s">
        <v>85</v>
      </c>
      <c r="BJ18" s="31"/>
      <c r="BK18" s="31"/>
      <c r="BL18" s="31"/>
      <c r="BM18" s="31"/>
      <c r="BN18" s="31"/>
      <c r="BO18" s="31"/>
      <c r="BP18" s="31"/>
      <c r="BQ18" s="31"/>
      <c r="BR18" s="31"/>
      <c r="BS18" s="31"/>
      <c r="BT18" s="31"/>
      <c r="BU18" s="31"/>
      <c r="BV18" s="31"/>
      <c r="BW18" s="76"/>
    </row>
    <row r="19" spans="1:147" s="59" customFormat="1" ht="19.5" customHeight="1">
      <c r="A19" s="99"/>
      <c r="B19" s="109"/>
      <c r="C19" s="12"/>
      <c r="D19" s="1" t="s">
        <v>123</v>
      </c>
      <c r="E19" s="1"/>
      <c r="F19" s="1"/>
      <c r="G19" s="1"/>
      <c r="H19" s="1"/>
      <c r="I19" s="1"/>
      <c r="J19" s="1"/>
      <c r="K19" s="1"/>
      <c r="L19" s="12"/>
      <c r="M19" s="12"/>
      <c r="N19" s="12"/>
      <c r="O19" s="12"/>
      <c r="P19" s="1" t="s">
        <v>124</v>
      </c>
      <c r="Q19" s="12"/>
      <c r="R19" s="12"/>
      <c r="S19" s="12"/>
      <c r="T19" s="12"/>
      <c r="U19" s="12"/>
      <c r="V19" s="12"/>
      <c r="W19" s="12"/>
      <c r="X19" s="12"/>
      <c r="Y19" s="12"/>
      <c r="Z19" s="12"/>
      <c r="AA19" s="12"/>
      <c r="AB19" s="12"/>
      <c r="AC19" s="12"/>
      <c r="AD19" s="12"/>
      <c r="AE19" s="12"/>
      <c r="AF19" s="12"/>
      <c r="AG19" s="12"/>
      <c r="AH19" s="13"/>
      <c r="AI19" s="13"/>
      <c r="AJ19" s="13"/>
      <c r="AK19" s="130"/>
      <c r="AL19" s="12"/>
      <c r="AM19" s="12"/>
      <c r="AN19" s="12"/>
      <c r="AP19" s="60"/>
      <c r="AQ19" s="49"/>
      <c r="AR19" s="60"/>
      <c r="AS19" s="32">
        <f>ROW()</f>
        <v>19</v>
      </c>
      <c r="AT19" s="55" t="s">
        <v>178</v>
      </c>
      <c r="AU19" s="55" t="s">
        <v>4</v>
      </c>
      <c r="AV19" s="58"/>
      <c r="AW19" s="55"/>
      <c r="AX19" s="43" t="str">
        <f t="shared" si="1"/>
        <v>３．相手国側研究代表者を知るに至った経緯＿学術雑誌等に掲載された相手国側研究代表者の論文を通して</v>
      </c>
      <c r="AY19" s="68"/>
      <c r="AZ19" s="57" t="s">
        <v>92</v>
      </c>
      <c r="BA19" s="34" t="b">
        <v>0</v>
      </c>
      <c r="BB19" s="60"/>
      <c r="BC19" s="60"/>
      <c r="BD19" s="83"/>
      <c r="BE19" s="84"/>
      <c r="BF19" s="31"/>
      <c r="BG19" s="31"/>
      <c r="BH19" s="85" t="s">
        <v>88</v>
      </c>
      <c r="BI19" s="75" t="s">
        <v>83</v>
      </c>
      <c r="BJ19" s="75"/>
      <c r="BK19" s="75"/>
      <c r="BL19" s="75"/>
      <c r="BM19" s="31"/>
      <c r="BN19" s="31"/>
      <c r="BO19" s="31"/>
      <c r="BP19" s="31"/>
      <c r="BQ19" s="31"/>
      <c r="BR19" s="31"/>
      <c r="BS19" s="31"/>
      <c r="BT19" s="31"/>
      <c r="BU19" s="31"/>
      <c r="BV19" s="31"/>
      <c r="BW19" s="76"/>
    </row>
    <row r="20" spans="1:147" s="59" customFormat="1" ht="19.5" customHeight="1">
      <c r="A20" s="99"/>
      <c r="B20" s="109"/>
      <c r="C20" s="12"/>
      <c r="D20" s="1" t="s">
        <v>125</v>
      </c>
      <c r="E20" s="1"/>
      <c r="F20" s="1"/>
      <c r="G20" s="1"/>
      <c r="H20" s="1"/>
      <c r="I20" s="1"/>
      <c r="J20" s="1"/>
      <c r="K20" s="1"/>
      <c r="L20" s="12"/>
      <c r="M20" s="12"/>
      <c r="N20" s="12"/>
      <c r="O20" s="12"/>
      <c r="P20" s="1" t="s">
        <v>217</v>
      </c>
      <c r="Q20" s="1"/>
      <c r="R20" s="1"/>
      <c r="S20" s="1"/>
      <c r="T20" s="1"/>
      <c r="U20" s="1"/>
      <c r="V20" s="1"/>
      <c r="W20" s="1"/>
      <c r="X20" s="12"/>
      <c r="Y20" s="12"/>
      <c r="Z20" s="12"/>
      <c r="AA20" s="12"/>
      <c r="AB20" s="12"/>
      <c r="AC20" s="12"/>
      <c r="AD20" s="12"/>
      <c r="AE20" s="12"/>
      <c r="AF20" s="12"/>
      <c r="AG20" s="12"/>
      <c r="AH20" s="13"/>
      <c r="AI20" s="13"/>
      <c r="AJ20" s="13"/>
      <c r="AK20" s="110"/>
      <c r="AL20" s="12"/>
      <c r="AM20" s="12"/>
      <c r="AN20" s="12"/>
      <c r="AP20" s="60"/>
      <c r="AQ20" s="60"/>
      <c r="AR20" s="60"/>
      <c r="AS20" s="32">
        <f>ROW()</f>
        <v>20</v>
      </c>
      <c r="AT20" s="55" t="s">
        <v>178</v>
      </c>
      <c r="AU20" s="55" t="s">
        <v>135</v>
      </c>
      <c r="AV20" s="58"/>
      <c r="AW20" s="55"/>
      <c r="AX20" s="43" t="str">
        <f t="shared" si="1"/>
        <v>３．相手国側研究代表者を知るに至った経緯＿相手国側研究代表者等からの接触による</v>
      </c>
      <c r="AY20" s="68"/>
      <c r="AZ20" s="57" t="s">
        <v>92</v>
      </c>
      <c r="BA20" s="34" t="b">
        <v>0</v>
      </c>
      <c r="BB20" s="60"/>
      <c r="BC20" s="49"/>
      <c r="BD20" s="83"/>
      <c r="BE20" s="84"/>
      <c r="BF20" s="31"/>
      <c r="BG20" s="31"/>
      <c r="BH20" s="52" t="s">
        <v>87</v>
      </c>
      <c r="BI20" s="75" t="s">
        <v>84</v>
      </c>
      <c r="BJ20" s="75"/>
      <c r="BK20" s="75"/>
      <c r="BL20" s="75"/>
      <c r="BM20" s="31"/>
      <c r="BN20" s="31"/>
      <c r="BO20" s="31"/>
      <c r="BP20" s="31"/>
      <c r="BQ20" s="31"/>
      <c r="BR20" s="31"/>
      <c r="BS20" s="31"/>
      <c r="BT20" s="31"/>
      <c r="BU20" s="31"/>
      <c r="BV20" s="31"/>
      <c r="BW20" s="76"/>
    </row>
    <row r="21" spans="1:147" s="59" customFormat="1" ht="19.5" customHeight="1">
      <c r="A21" s="99"/>
      <c r="B21" s="109"/>
      <c r="C21" s="12"/>
      <c r="D21" s="1" t="s">
        <v>38</v>
      </c>
      <c r="E21" s="1"/>
      <c r="F21" s="1"/>
      <c r="G21" s="1"/>
      <c r="H21" s="12"/>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10"/>
      <c r="AL21" s="12"/>
      <c r="AM21" s="12"/>
      <c r="AN21" s="12"/>
      <c r="AP21" s="60"/>
      <c r="AQ21" s="60"/>
      <c r="AR21" s="60"/>
      <c r="AS21" s="32">
        <f>ROW()</f>
        <v>21</v>
      </c>
      <c r="AT21" s="55" t="s">
        <v>178</v>
      </c>
      <c r="AU21" s="55" t="s">
        <v>45</v>
      </c>
      <c r="AV21" s="58"/>
      <c r="AW21" s="55"/>
      <c r="AX21" s="43" t="str">
        <f t="shared" si="1"/>
        <v>３．相手国側研究代表者を知るに至った経緯＿その他</v>
      </c>
      <c r="AY21" s="68"/>
      <c r="AZ21" s="57" t="s">
        <v>92</v>
      </c>
      <c r="BA21" s="34" t="b">
        <v>0</v>
      </c>
      <c r="BB21" s="60"/>
      <c r="BC21" s="49"/>
      <c r="BD21" s="86"/>
      <c r="BE21" s="87"/>
      <c r="BF21" s="88"/>
      <c r="BG21" s="88"/>
      <c r="BH21" s="52" t="s">
        <v>86</v>
      </c>
      <c r="BI21" s="88" t="s">
        <v>90</v>
      </c>
      <c r="BJ21" s="88"/>
      <c r="BK21" s="88"/>
      <c r="BL21" s="88"/>
      <c r="BM21" s="88"/>
      <c r="BN21" s="88"/>
      <c r="BO21" s="88"/>
      <c r="BP21" s="88"/>
      <c r="BQ21" s="88"/>
      <c r="BR21" s="88"/>
      <c r="BS21" s="88"/>
      <c r="BT21" s="88"/>
      <c r="BU21" s="88"/>
      <c r="BV21" s="88"/>
      <c r="BW21" s="89"/>
    </row>
    <row r="22" spans="1:147" s="59" customFormat="1" ht="19.5" customHeight="1">
      <c r="A22" s="99"/>
      <c r="B22" s="109"/>
      <c r="C22" s="12"/>
      <c r="D22" s="12"/>
      <c r="E22" s="12"/>
      <c r="F22" s="1"/>
      <c r="G22" s="164"/>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6"/>
      <c r="AK22" s="115"/>
      <c r="AL22" s="12"/>
      <c r="AM22" s="12"/>
      <c r="AN22" s="12"/>
      <c r="AP22" s="60"/>
      <c r="AQ22" s="60"/>
      <c r="AR22" s="60"/>
      <c r="AS22" s="32">
        <f>ROW()</f>
        <v>22</v>
      </c>
      <c r="AT22" s="55" t="s">
        <v>178</v>
      </c>
      <c r="AU22" s="55" t="s">
        <v>46</v>
      </c>
      <c r="AV22" s="58" t="s">
        <v>185</v>
      </c>
      <c r="AW22" s="58"/>
      <c r="AX22" s="43" t="str">
        <f t="shared" si="1"/>
        <v>３．相手国側研究代表者を知るに至った経緯＿その他_具体例＿具体的に</v>
      </c>
      <c r="AY22" s="68" t="s">
        <v>199</v>
      </c>
      <c r="AZ22" s="57" t="s">
        <v>224</v>
      </c>
      <c r="BA22" s="36" t="str">
        <f>IF(【6】アンケート!$G$31="","",IF(LEN(【6】アンケート!$G$31)&gt;256,"◆◆256文字以上入力◆◆",【6】アンケート!$G$31))</f>
        <v/>
      </c>
      <c r="BB22" s="60"/>
      <c r="BC22" s="60"/>
      <c r="BD22" s="90"/>
      <c r="BE22" s="91"/>
      <c r="BF22" s="92"/>
      <c r="BG22" s="92"/>
      <c r="BH22" s="92"/>
      <c r="BI22" s="92"/>
      <c r="BJ22" s="92"/>
      <c r="BK22" s="92"/>
      <c r="BL22" s="92"/>
      <c r="BM22" s="92"/>
      <c r="BN22" s="92"/>
      <c r="BO22" s="92"/>
      <c r="BP22" s="92"/>
      <c r="BQ22" s="92"/>
      <c r="BR22" s="92"/>
      <c r="BS22" s="92"/>
      <c r="BT22" s="92"/>
      <c r="BU22" s="92"/>
      <c r="BV22" s="92"/>
      <c r="BW22" s="93"/>
    </row>
    <row r="23" spans="1:147" s="59" customFormat="1" ht="19.5" customHeight="1">
      <c r="A23" s="99"/>
      <c r="B23" s="109"/>
      <c r="C23" s="12"/>
      <c r="D23" s="12"/>
      <c r="E23" s="12"/>
      <c r="F23" s="1"/>
      <c r="G23" s="167"/>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9"/>
      <c r="AK23" s="110"/>
      <c r="AL23" s="12"/>
      <c r="AM23" s="12"/>
      <c r="AN23" s="12"/>
      <c r="AP23" s="60"/>
      <c r="AQ23" s="60"/>
      <c r="AR23" s="60"/>
      <c r="AS23" s="32">
        <f>ROW()</f>
        <v>23</v>
      </c>
      <c r="AT23" s="55" t="s">
        <v>138</v>
      </c>
      <c r="AU23" s="55"/>
      <c r="AV23" s="58"/>
      <c r="AW23" s="55"/>
      <c r="AX23" s="43" t="str">
        <f t="shared" ref="AX23:AX29" si="2">CONCATENATE(AT23,IF(AU23="","","＿"),AU23,IF(AV23="","","＿"),AV23,IF(AW23="","","＿"),AW23)</f>
        <v>４．【A】相手国学術支援機関は、役立ったか</v>
      </c>
      <c r="AY23" s="68"/>
      <c r="AZ23" s="57" t="s">
        <v>230</v>
      </c>
      <c r="BA23" s="37" t="str">
        <f>$C$38</f>
        <v>(選択してください)</v>
      </c>
      <c r="BB23" s="60"/>
      <c r="BC23" s="60"/>
      <c r="BD23" s="60"/>
      <c r="BE23" s="60"/>
      <c r="BF23" s="60"/>
    </row>
    <row r="24" spans="1:147" s="59" customFormat="1" ht="19.5" customHeight="1">
      <c r="A24" s="99"/>
      <c r="B24" s="109"/>
      <c r="C24" s="12"/>
      <c r="D24" s="12"/>
      <c r="E24" s="12"/>
      <c r="F24" s="1"/>
      <c r="G24" s="170"/>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2"/>
      <c r="AK24" s="110"/>
      <c r="AL24" s="12"/>
      <c r="AM24" s="12"/>
      <c r="AN24" s="12"/>
      <c r="AP24" s="60"/>
      <c r="AQ24" s="49"/>
      <c r="AR24" s="60"/>
      <c r="AS24" s="32">
        <f>ROW()</f>
        <v>24</v>
      </c>
      <c r="AT24" s="55" t="s">
        <v>138</v>
      </c>
      <c r="AU24" s="55" t="s">
        <v>180</v>
      </c>
      <c r="AV24" s="55" t="s">
        <v>139</v>
      </c>
      <c r="AW24" s="55"/>
      <c r="AX24" s="43" t="str">
        <f t="shared" si="2"/>
        <v>４．【A】相手国学術支援機関は、役立ったか＿具体例＿具体的に</v>
      </c>
      <c r="AY24" s="68" t="s">
        <v>200</v>
      </c>
      <c r="AZ24" s="57" t="s">
        <v>224</v>
      </c>
      <c r="BA24" s="36" t="str">
        <f>IF(【6】アンケート!$E$40="","",IF(LEN(【6】アンケート!$E$40)&gt;256,"◆◆256文字以上入力◆◆",【6】アンケート!$E$40))</f>
        <v/>
      </c>
      <c r="BB24" s="60"/>
      <c r="BC24" s="60"/>
      <c r="BD24" s="60"/>
      <c r="BE24" s="60"/>
      <c r="BF24" s="60"/>
    </row>
    <row r="25" spans="1:147" s="59" customFormat="1" ht="12" customHeight="1">
      <c r="A25" s="99"/>
      <c r="B25" s="116"/>
      <c r="C25" s="23"/>
      <c r="D25" s="23"/>
      <c r="E25" s="23"/>
      <c r="F25" s="23"/>
      <c r="G25" s="23"/>
      <c r="H25" s="23"/>
      <c r="I25" s="23"/>
      <c r="J25" s="23"/>
      <c r="K25" s="23"/>
      <c r="L25" s="24"/>
      <c r="M25" s="24"/>
      <c r="N25" s="24"/>
      <c r="O25" s="24"/>
      <c r="P25" s="24"/>
      <c r="Q25" s="24"/>
      <c r="R25" s="24"/>
      <c r="S25" s="24"/>
      <c r="T25" s="24"/>
      <c r="U25" s="24"/>
      <c r="V25" s="24"/>
      <c r="W25" s="24"/>
      <c r="X25" s="24"/>
      <c r="Y25" s="24"/>
      <c r="Z25" s="24"/>
      <c r="AA25" s="24"/>
      <c r="AB25" s="24"/>
      <c r="AC25" s="24"/>
      <c r="AD25" s="24"/>
      <c r="AE25" s="24"/>
      <c r="AF25" s="24"/>
      <c r="AG25" s="24"/>
      <c r="AH25" s="5"/>
      <c r="AI25" s="5"/>
      <c r="AJ25" s="5"/>
      <c r="AK25" s="112"/>
      <c r="AL25" s="12"/>
      <c r="AM25" s="12"/>
      <c r="AN25" s="12"/>
      <c r="AP25" s="60"/>
      <c r="AQ25" s="60"/>
      <c r="AR25" s="60"/>
      <c r="AS25" s="32">
        <f>ROW()</f>
        <v>25</v>
      </c>
      <c r="AT25" s="55" t="s">
        <v>144</v>
      </c>
      <c r="AU25" s="58" t="s">
        <v>54</v>
      </c>
      <c r="AV25" s="55"/>
      <c r="AW25" s="58"/>
      <c r="AX25" s="43" t="str">
        <f t="shared" si="2"/>
        <v>５．他のファンドの有無＿選択数字</v>
      </c>
      <c r="AY25" s="68"/>
      <c r="AZ25" s="77" t="s">
        <v>94</v>
      </c>
      <c r="BA25" s="38">
        <v>0</v>
      </c>
      <c r="BB25" s="60"/>
      <c r="BC25" s="60"/>
      <c r="BD25" s="60"/>
      <c r="BE25" s="60"/>
      <c r="BF25" s="60"/>
    </row>
    <row r="26" spans="1:147" s="59" customFormat="1" ht="12" customHeight="1">
      <c r="A26" s="99"/>
      <c r="B26" s="104"/>
      <c r="C26" s="10"/>
      <c r="D26" s="10"/>
      <c r="E26" s="10"/>
      <c r="F26" s="10"/>
      <c r="G26" s="10"/>
      <c r="H26" s="10"/>
      <c r="I26" s="10"/>
      <c r="J26" s="10"/>
      <c r="K26" s="10"/>
      <c r="L26" s="2"/>
      <c r="M26" s="2"/>
      <c r="N26" s="2"/>
      <c r="O26" s="2"/>
      <c r="P26" s="2"/>
      <c r="Q26" s="2"/>
      <c r="R26" s="2"/>
      <c r="S26" s="2"/>
      <c r="T26" s="2"/>
      <c r="U26" s="2"/>
      <c r="V26" s="2"/>
      <c r="W26" s="2"/>
      <c r="X26" s="2"/>
      <c r="Y26" s="2"/>
      <c r="Z26" s="2"/>
      <c r="AA26" s="2"/>
      <c r="AB26" s="2"/>
      <c r="AC26" s="2"/>
      <c r="AD26" s="2"/>
      <c r="AE26" s="2"/>
      <c r="AF26" s="2"/>
      <c r="AG26" s="2"/>
      <c r="AH26" s="11"/>
      <c r="AI26" s="11"/>
      <c r="AJ26" s="11"/>
      <c r="AK26" s="110"/>
      <c r="AL26" s="22"/>
      <c r="AM26" s="22"/>
      <c r="AN26" s="22"/>
      <c r="AP26" s="60"/>
      <c r="AQ26" s="60"/>
      <c r="AR26" s="60"/>
      <c r="AS26" s="32">
        <f>ROW()</f>
        <v>26</v>
      </c>
      <c r="AT26" s="55" t="s">
        <v>144</v>
      </c>
      <c r="AU26" s="58" t="s">
        <v>55</v>
      </c>
      <c r="AV26" s="55"/>
      <c r="AW26" s="58"/>
      <c r="AX26" s="43" t="str">
        <f t="shared" si="2"/>
        <v>５．他のファンドの有無＿選択文字列</v>
      </c>
      <c r="AY26" s="68"/>
      <c r="AZ26" s="77" t="s">
        <v>96</v>
      </c>
      <c r="BA26" s="39" t="str">
        <f>IFERROR(CHOOSE(BA25,"受け取っていた","受け取っていなかった"),"(選択してください)")</f>
        <v>(選択してください)</v>
      </c>
      <c r="BB26" s="60"/>
      <c r="BC26" s="60"/>
      <c r="BD26" s="60"/>
      <c r="BE26" s="60"/>
      <c r="BF26" s="60"/>
    </row>
    <row r="27" spans="1:147" s="59" customFormat="1" ht="19.5" customHeight="1">
      <c r="A27" s="99"/>
      <c r="B27" s="108" t="s">
        <v>130</v>
      </c>
      <c r="C27" s="1"/>
      <c r="D27" s="1"/>
      <c r="E27" s="1"/>
      <c r="F27" s="1"/>
      <c r="G27" s="1"/>
      <c r="H27" s="1"/>
      <c r="I27" s="1"/>
      <c r="J27" s="1"/>
      <c r="K27" s="1"/>
      <c r="L27" s="12"/>
      <c r="M27" s="12"/>
      <c r="N27" s="12"/>
      <c r="R27" s="12"/>
      <c r="S27" s="12"/>
      <c r="T27" s="12"/>
      <c r="U27" s="12"/>
      <c r="V27" s="12"/>
      <c r="W27" s="12"/>
      <c r="X27" s="12"/>
      <c r="Y27" s="12"/>
      <c r="Z27" s="12"/>
      <c r="AA27" s="12"/>
      <c r="AB27" s="12"/>
      <c r="AC27" s="12"/>
      <c r="AD27" s="12"/>
      <c r="AE27" s="12"/>
      <c r="AF27" s="12"/>
      <c r="AG27" s="12"/>
      <c r="AH27" s="13"/>
      <c r="AI27" s="13"/>
      <c r="AJ27" s="13"/>
      <c r="AK27" s="102"/>
      <c r="AL27" s="12"/>
      <c r="AM27" s="12"/>
      <c r="AN27" s="12"/>
      <c r="AP27" s="60"/>
      <c r="AQ27" s="60"/>
      <c r="AR27" s="60"/>
      <c r="AS27" s="32">
        <f>ROW()</f>
        <v>27</v>
      </c>
      <c r="AT27" s="55" t="s">
        <v>144</v>
      </c>
      <c r="AU27" s="55" t="s">
        <v>142</v>
      </c>
      <c r="AV27" s="55" t="s">
        <v>145</v>
      </c>
      <c r="AW27" s="58"/>
      <c r="AX27" s="43" t="str">
        <f t="shared" si="2"/>
        <v>５．他のファンドの有無＿受け取っていた＿その事業名</v>
      </c>
      <c r="AY27" s="68" t="s">
        <v>201</v>
      </c>
      <c r="AZ27" s="57" t="s">
        <v>224</v>
      </c>
      <c r="BA27" s="36" t="str">
        <f>IF(【6】アンケート!$K$46="","",IF(LEN(【6】アンケート!$K$46)&gt;256,"◆◆256文字以上入力◆◆",【6】アンケート!$K$46))</f>
        <v/>
      </c>
      <c r="BB27" s="60"/>
      <c r="BC27" s="60"/>
      <c r="BD27" s="60"/>
      <c r="BE27" s="60"/>
      <c r="BF27" s="60"/>
    </row>
    <row r="28" spans="1:147" s="59" customFormat="1" ht="19.5" customHeight="1">
      <c r="A28" s="99"/>
      <c r="B28" s="109"/>
      <c r="C28" s="12"/>
      <c r="D28" s="1" t="s">
        <v>132</v>
      </c>
      <c r="E28" s="1"/>
      <c r="F28" s="1"/>
      <c r="G28" s="1"/>
      <c r="H28" s="1"/>
      <c r="I28" s="1"/>
      <c r="J28" s="1"/>
      <c r="K28" s="1"/>
      <c r="L28" s="12"/>
      <c r="M28" s="12"/>
      <c r="N28" s="12"/>
      <c r="R28" s="12"/>
      <c r="S28" s="1" t="s">
        <v>133</v>
      </c>
      <c r="T28" s="12"/>
      <c r="U28" s="12"/>
      <c r="V28" s="12"/>
      <c r="W28" s="12"/>
      <c r="X28" s="12"/>
      <c r="Y28" s="12"/>
      <c r="Z28" s="12"/>
      <c r="AA28" s="12"/>
      <c r="AB28" s="12"/>
      <c r="AC28" s="12"/>
      <c r="AD28" s="12"/>
      <c r="AE28" s="12"/>
      <c r="AF28" s="12"/>
      <c r="AG28" s="12"/>
      <c r="AH28" s="13"/>
      <c r="AI28" s="13"/>
      <c r="AJ28" s="13"/>
      <c r="AK28" s="130"/>
      <c r="AL28" s="12"/>
      <c r="AM28" s="12"/>
      <c r="AN28" s="12"/>
      <c r="AP28" s="60"/>
      <c r="AQ28" s="60"/>
      <c r="AR28" s="60"/>
      <c r="AS28" s="32">
        <f>ROW()</f>
        <v>28</v>
      </c>
      <c r="AT28" s="55" t="s">
        <v>146</v>
      </c>
      <c r="AU28" s="58"/>
      <c r="AV28" s="55"/>
      <c r="AW28" s="55"/>
      <c r="AX28" s="43" t="str">
        <f t="shared" si="2"/>
        <v>６．目標達成度</v>
      </c>
      <c r="AY28" s="68"/>
      <c r="AZ28" s="57" t="s">
        <v>95</v>
      </c>
      <c r="BA28" s="37" t="str">
        <f>$C$51</f>
        <v>(選択してください)</v>
      </c>
      <c r="BB28" s="60"/>
      <c r="BC28" s="60"/>
      <c r="BD28" s="60"/>
      <c r="BE28" s="60"/>
      <c r="BF28" s="60"/>
    </row>
    <row r="29" spans="1:147" s="59" customFormat="1" ht="19.5" customHeight="1">
      <c r="A29" s="99"/>
      <c r="B29" s="109"/>
      <c r="C29" s="12"/>
      <c r="D29" s="1" t="s">
        <v>134</v>
      </c>
      <c r="E29" s="1"/>
      <c r="F29" s="1"/>
      <c r="G29" s="1"/>
      <c r="H29" s="1"/>
      <c r="I29" s="1"/>
      <c r="J29" s="1"/>
      <c r="K29" s="1"/>
      <c r="L29" s="12"/>
      <c r="M29" s="12"/>
      <c r="N29" s="12"/>
      <c r="R29" s="12"/>
      <c r="S29" s="1" t="s">
        <v>218</v>
      </c>
      <c r="T29" s="1"/>
      <c r="U29" s="1"/>
      <c r="V29" s="1"/>
      <c r="W29" s="1"/>
      <c r="X29" s="1"/>
      <c r="Y29" s="1"/>
      <c r="Z29" s="1"/>
      <c r="AA29" s="12"/>
      <c r="AB29" s="12"/>
      <c r="AC29" s="12"/>
      <c r="AD29" s="12"/>
      <c r="AE29" s="12"/>
      <c r="AF29" s="12"/>
      <c r="AG29" s="12"/>
      <c r="AH29" s="13"/>
      <c r="AI29" s="13"/>
      <c r="AJ29" s="13"/>
      <c r="AK29" s="110"/>
      <c r="AL29" s="12"/>
      <c r="AM29" s="12"/>
      <c r="AN29" s="12"/>
      <c r="AP29" s="60"/>
      <c r="AQ29" s="60"/>
      <c r="AR29" s="60"/>
      <c r="AS29" s="32">
        <f>ROW()</f>
        <v>29</v>
      </c>
      <c r="AT29" s="55" t="s">
        <v>181</v>
      </c>
      <c r="AU29" s="58"/>
      <c r="AV29" s="55"/>
      <c r="AW29" s="55"/>
      <c r="AX29" s="43" t="str">
        <f t="shared" si="2"/>
        <v>７．【共】相手国とのネットワーク形成度</v>
      </c>
      <c r="AY29" s="68"/>
      <c r="AZ29" s="57" t="s">
        <v>93</v>
      </c>
      <c r="BA29" s="40" t="str">
        <f>【6】アンケート!$C$56</f>
        <v>(選択してください)</v>
      </c>
      <c r="BB29" s="60"/>
      <c r="BC29" s="60"/>
      <c r="BD29" s="60"/>
      <c r="BE29" s="60"/>
      <c r="BF29" s="60"/>
    </row>
    <row r="30" spans="1:147" s="59" customFormat="1" ht="19.5" customHeight="1">
      <c r="A30" s="99"/>
      <c r="B30" s="109"/>
      <c r="C30" s="12"/>
      <c r="D30" s="1" t="s">
        <v>131</v>
      </c>
      <c r="E30" s="1"/>
      <c r="F30" s="1"/>
      <c r="G30" s="1"/>
      <c r="H30" s="12"/>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10"/>
      <c r="AL30" s="12"/>
      <c r="AM30" s="12"/>
      <c r="AN30" s="12"/>
      <c r="AP30" s="60"/>
      <c r="AQ30" s="49"/>
      <c r="AR30" s="60"/>
      <c r="AS30" s="32">
        <f>ROW()</f>
        <v>30</v>
      </c>
      <c r="AT30" s="55" t="s">
        <v>181</v>
      </c>
      <c r="AU30" s="55" t="s">
        <v>152</v>
      </c>
      <c r="AV30" s="55" t="s">
        <v>206</v>
      </c>
      <c r="AW30" s="58"/>
      <c r="AX30" s="43" t="str">
        <f t="shared" ref="AX30" si="3">CONCATENATE(AT30,IF(AU30="","","＿"),AU30,IF(AV30="","","＿"),AV30,IF(AW30="","","＿"),AW30)</f>
        <v>７．【共】相手国とのネットワーク形成度＿形成には至らなかった＿その理由</v>
      </c>
      <c r="AY30" s="68" t="s">
        <v>207</v>
      </c>
      <c r="AZ30" s="57" t="s">
        <v>224</v>
      </c>
      <c r="BA30" s="36" t="str">
        <f>IF(【6】アンケート!$G$58="","",IF(LEN(【6】アンケート!$G$58)&gt;256,"◆◆256文字以上入力◆◆",【6】アンケート!$G$58))</f>
        <v/>
      </c>
      <c r="BB30" s="49"/>
      <c r="BC30" s="49"/>
      <c r="BD30" s="49"/>
      <c r="BE30" s="49"/>
      <c r="BF30" s="49"/>
      <c r="BG30" s="49"/>
      <c r="BH30" s="49"/>
      <c r="BI30" s="49"/>
      <c r="BJ30" s="49"/>
      <c r="BK30" s="49"/>
      <c r="BL30" s="49"/>
      <c r="BM30" s="49"/>
      <c r="BN30" s="49"/>
      <c r="BO30" s="49"/>
      <c r="BP30" s="49"/>
      <c r="BQ30" s="49"/>
      <c r="BR30" s="49"/>
      <c r="BS30" s="49"/>
      <c r="BT30" s="49"/>
      <c r="BU30" s="49"/>
      <c r="BV30" s="49"/>
      <c r="BW30" s="49"/>
    </row>
    <row r="31" spans="1:147" ht="19.5" customHeight="1">
      <c r="A31" s="99"/>
      <c r="B31" s="109"/>
      <c r="C31" s="12"/>
      <c r="D31" s="12"/>
      <c r="E31" s="12"/>
      <c r="F31" s="1"/>
      <c r="G31" s="164"/>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6"/>
      <c r="AK31" s="115"/>
      <c r="AL31" s="2"/>
      <c r="AM31" s="2"/>
      <c r="AN31" s="2"/>
      <c r="AQ31" s="60"/>
      <c r="AS31" s="32">
        <f>ROW()</f>
        <v>31</v>
      </c>
      <c r="AT31" s="55" t="s">
        <v>182</v>
      </c>
      <c r="AU31" s="58" t="s">
        <v>9</v>
      </c>
      <c r="AV31" s="58"/>
      <c r="AW31" s="58"/>
      <c r="AX31" s="43" t="str">
        <f t="shared" ref="AX31:AX63" si="4">CONCATENATE(AT31,IF(AU31="","","＿"),AU31,IF(AV31="","","＿"),AV31,IF(AW31="","","＿"),AW31)</f>
        <v>８．博士号取得前後の研究者の進路への影響＿日本の大学・研究機関の常勤職での採用</v>
      </c>
      <c r="AY31" s="68"/>
      <c r="AZ31" s="57" t="s">
        <v>92</v>
      </c>
      <c r="BA31" s="34" t="b">
        <v>0</v>
      </c>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row>
    <row r="32" spans="1:147" ht="19.5" customHeight="1">
      <c r="A32" s="99"/>
      <c r="B32" s="109"/>
      <c r="C32" s="12"/>
      <c r="D32" s="12"/>
      <c r="E32" s="12"/>
      <c r="F32" s="1"/>
      <c r="G32" s="167"/>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9"/>
      <c r="AK32" s="110"/>
      <c r="AL32" s="2"/>
      <c r="AM32" s="2"/>
      <c r="AN32" s="2"/>
      <c r="AQ32" s="60"/>
      <c r="AS32" s="32">
        <f>ROW()</f>
        <v>32</v>
      </c>
      <c r="AT32" s="55" t="s">
        <v>182</v>
      </c>
      <c r="AU32" s="58" t="s">
        <v>10</v>
      </c>
      <c r="AV32" s="58"/>
      <c r="AW32" s="58"/>
      <c r="AX32" s="43" t="str">
        <f t="shared" si="4"/>
        <v>８．博士号取得前後の研究者の進路への影響＿海外の大学・研究機関の常勤職での採用</v>
      </c>
      <c r="AY32" s="68"/>
      <c r="AZ32" s="57" t="s">
        <v>92</v>
      </c>
      <c r="BA32" s="34" t="b">
        <v>0</v>
      </c>
      <c r="BB32" s="60"/>
      <c r="BC32" s="60"/>
      <c r="BD32" s="60"/>
      <c r="BE32" s="60"/>
      <c r="BF32" s="60"/>
      <c r="BG32" s="59"/>
      <c r="BH32" s="59"/>
      <c r="BI32" s="59"/>
      <c r="BJ32" s="59"/>
      <c r="BK32" s="59"/>
      <c r="BL32" s="59"/>
      <c r="BM32" s="59"/>
      <c r="BN32" s="59"/>
      <c r="BO32" s="59"/>
      <c r="BP32" s="59"/>
      <c r="BQ32" s="59"/>
      <c r="BR32" s="59"/>
      <c r="BS32" s="59"/>
      <c r="BT32" s="59"/>
      <c r="BU32" s="59"/>
      <c r="BV32" s="59"/>
      <c r="BW32" s="59"/>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row>
    <row r="33" spans="1:147" s="59" customFormat="1" ht="19.5" customHeight="1">
      <c r="A33" s="99"/>
      <c r="B33" s="109"/>
      <c r="C33" s="12"/>
      <c r="D33" s="12"/>
      <c r="E33" s="12"/>
      <c r="F33" s="1"/>
      <c r="G33" s="170"/>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2"/>
      <c r="AK33" s="110"/>
      <c r="AL33" s="12"/>
      <c r="AM33" s="12"/>
      <c r="AN33" s="12"/>
      <c r="AP33" s="60"/>
      <c r="AQ33" s="60"/>
      <c r="AR33" s="60"/>
      <c r="AS33" s="32">
        <f>ROW()</f>
        <v>33</v>
      </c>
      <c r="AT33" s="55" t="s">
        <v>182</v>
      </c>
      <c r="AU33" s="58" t="s">
        <v>154</v>
      </c>
      <c r="AV33" s="58"/>
      <c r="AW33" s="58"/>
      <c r="AX33" s="43" t="str">
        <f>CONCATENATE(AT33,IF(AU33="","","＿"),AU33,IF(AV33="","","＿"),AV33,IF(AW33="","","＿"),AW33)</f>
        <v>８．博士号取得前後の研究者の進路への影響＿進学等（博士課程に進学、ポスドクとして採用）</v>
      </c>
      <c r="AY33" s="68"/>
      <c r="AZ33" s="57" t="s">
        <v>92</v>
      </c>
      <c r="BA33" s="34" t="b">
        <v>0</v>
      </c>
      <c r="BB33" s="60"/>
      <c r="BC33" s="60"/>
      <c r="BD33" s="60"/>
      <c r="BE33" s="60"/>
      <c r="BF33" s="60"/>
      <c r="BG33" s="60"/>
      <c r="BH33" s="60"/>
      <c r="BI33" s="60"/>
      <c r="BJ33" s="60"/>
      <c r="BK33" s="60"/>
      <c r="BL33" s="60"/>
      <c r="BM33" s="60"/>
      <c r="BN33" s="60"/>
      <c r="BO33" s="60"/>
      <c r="BP33" s="60"/>
      <c r="BQ33" s="60"/>
      <c r="BR33" s="60"/>
      <c r="BS33" s="60"/>
      <c r="BT33" s="60"/>
      <c r="BU33" s="60"/>
      <c r="BV33" s="60"/>
      <c r="BW33" s="60"/>
    </row>
    <row r="34" spans="1:147" s="59" customFormat="1" ht="12" customHeight="1">
      <c r="A34" s="99"/>
      <c r="B34" s="104"/>
      <c r="C34" s="10"/>
      <c r="D34" s="10"/>
      <c r="E34" s="10"/>
      <c r="F34" s="10"/>
      <c r="G34" s="10"/>
      <c r="H34" s="10"/>
      <c r="I34" s="10"/>
      <c r="J34" s="10"/>
      <c r="K34" s="10"/>
      <c r="L34" s="2"/>
      <c r="M34" s="2"/>
      <c r="N34" s="2"/>
      <c r="O34" s="2"/>
      <c r="P34" s="2"/>
      <c r="Q34" s="2"/>
      <c r="R34" s="2"/>
      <c r="S34" s="2"/>
      <c r="T34" s="2"/>
      <c r="U34" s="2"/>
      <c r="V34" s="2"/>
      <c r="W34" s="2"/>
      <c r="X34" s="2"/>
      <c r="Y34" s="2"/>
      <c r="Z34" s="2"/>
      <c r="AA34" s="2"/>
      <c r="AB34" s="2"/>
      <c r="AC34" s="2"/>
      <c r="AD34" s="2"/>
      <c r="AE34" s="2"/>
      <c r="AF34" s="2"/>
      <c r="AG34" s="2"/>
      <c r="AH34" s="11"/>
      <c r="AI34" s="11"/>
      <c r="AJ34" s="11"/>
      <c r="AK34" s="110"/>
      <c r="AL34" s="12"/>
      <c r="AM34" s="12"/>
      <c r="AN34" s="12"/>
      <c r="AP34" s="60"/>
      <c r="AQ34" s="60"/>
      <c r="AR34" s="60"/>
      <c r="AS34" s="32">
        <f>ROW()</f>
        <v>34</v>
      </c>
      <c r="AT34" s="55" t="s">
        <v>182</v>
      </c>
      <c r="AU34" s="58" t="s">
        <v>11</v>
      </c>
      <c r="AV34" s="58"/>
      <c r="AW34" s="58"/>
      <c r="AX34" s="43" t="str">
        <f t="shared" si="4"/>
        <v>８．博士号取得前後の研究者の進路への影響＿研究意欲の向上</v>
      </c>
      <c r="AY34" s="68"/>
      <c r="AZ34" s="57" t="s">
        <v>92</v>
      </c>
      <c r="BA34" s="34" t="b">
        <v>0</v>
      </c>
      <c r="BB34" s="60"/>
      <c r="BC34" s="60"/>
      <c r="BD34" s="60"/>
      <c r="BE34" s="60"/>
      <c r="BF34" s="60"/>
      <c r="BG34" s="60"/>
    </row>
    <row r="35" spans="1:147" s="59" customFormat="1" ht="12" customHeight="1">
      <c r="A35" s="99"/>
      <c r="B35" s="106"/>
      <c r="C35" s="6"/>
      <c r="D35" s="6"/>
      <c r="E35" s="6"/>
      <c r="F35" s="6"/>
      <c r="G35" s="6"/>
      <c r="H35" s="6"/>
      <c r="I35" s="6"/>
      <c r="J35" s="6"/>
      <c r="K35" s="6"/>
      <c r="L35" s="7"/>
      <c r="M35" s="7"/>
      <c r="N35" s="7"/>
      <c r="O35" s="7"/>
      <c r="P35" s="7"/>
      <c r="Q35" s="7"/>
      <c r="R35" s="7"/>
      <c r="S35" s="7"/>
      <c r="T35" s="7"/>
      <c r="U35" s="7"/>
      <c r="V35" s="7"/>
      <c r="W35" s="7"/>
      <c r="X35" s="7"/>
      <c r="Y35" s="7"/>
      <c r="Z35" s="7"/>
      <c r="AA35" s="7"/>
      <c r="AB35" s="7"/>
      <c r="AC35" s="7"/>
      <c r="AD35" s="7"/>
      <c r="AE35" s="7"/>
      <c r="AF35" s="7"/>
      <c r="AG35" s="7"/>
      <c r="AH35" s="8"/>
      <c r="AI35" s="8"/>
      <c r="AJ35" s="8"/>
      <c r="AK35" s="114"/>
      <c r="AL35" s="12"/>
      <c r="AM35" s="12"/>
      <c r="AN35" s="12"/>
      <c r="AP35" s="60"/>
      <c r="AQ35" s="60"/>
      <c r="AR35" s="60"/>
      <c r="AS35" s="32">
        <f>ROW()</f>
        <v>35</v>
      </c>
      <c r="AT35" s="55" t="s">
        <v>182</v>
      </c>
      <c r="AU35" s="58" t="s">
        <v>12</v>
      </c>
      <c r="AV35" s="58"/>
      <c r="AW35" s="58"/>
      <c r="AX35" s="43" t="str">
        <f t="shared" si="4"/>
        <v>８．博士号取得前後の研究者の進路への影響＿スキルの習得</v>
      </c>
      <c r="AY35" s="68"/>
      <c r="AZ35" s="57" t="s">
        <v>92</v>
      </c>
      <c r="BA35" s="34" t="b">
        <v>0</v>
      </c>
      <c r="BB35" s="49"/>
      <c r="BC35" s="49"/>
      <c r="BD35" s="49"/>
      <c r="BE35" s="49"/>
      <c r="BF35" s="49"/>
      <c r="BG35" s="49"/>
      <c r="BH35" s="49"/>
      <c r="BI35" s="49"/>
      <c r="BJ35" s="49"/>
      <c r="BK35" s="49"/>
      <c r="BL35" s="49"/>
      <c r="BM35" s="49"/>
      <c r="BN35" s="49"/>
      <c r="BO35" s="49"/>
      <c r="BP35" s="49"/>
      <c r="BQ35" s="49"/>
      <c r="BR35" s="49"/>
      <c r="BS35" s="49"/>
      <c r="BT35" s="49"/>
      <c r="BU35" s="49"/>
      <c r="BV35" s="49"/>
      <c r="BW35" s="49"/>
    </row>
    <row r="36" spans="1:147" ht="19.5" customHeight="1">
      <c r="A36" s="99" t="str">
        <f>IF($F$3="OP","この設問には返答不要です","")</f>
        <v/>
      </c>
      <c r="B36" s="108" t="s">
        <v>352</v>
      </c>
      <c r="C36" s="12"/>
      <c r="D36" s="1"/>
      <c r="E36" s="1"/>
      <c r="F36" s="1"/>
      <c r="G36" s="1"/>
      <c r="H36" s="1"/>
      <c r="I36" s="1"/>
      <c r="J36" s="1"/>
      <c r="K36" s="1"/>
      <c r="L36" s="12"/>
      <c r="M36" s="12"/>
      <c r="N36" s="12"/>
      <c r="P36" s="12"/>
      <c r="Q36" s="12"/>
      <c r="R36" s="12"/>
      <c r="S36" s="12"/>
      <c r="T36" s="12"/>
      <c r="U36" s="12"/>
      <c r="V36" s="12"/>
      <c r="W36" s="12"/>
      <c r="X36" s="12"/>
      <c r="Y36" s="12"/>
      <c r="Z36" s="12"/>
      <c r="AA36" s="12"/>
      <c r="AB36" s="12"/>
      <c r="AC36" s="12"/>
      <c r="AD36" s="12"/>
      <c r="AE36" s="12"/>
      <c r="AF36" s="12"/>
      <c r="AG36" s="12"/>
      <c r="AH36" s="13"/>
      <c r="AI36" s="13"/>
      <c r="AJ36" s="13"/>
      <c r="AK36" s="102"/>
      <c r="AL36" s="2"/>
      <c r="AM36" s="2"/>
      <c r="AN36" s="2"/>
      <c r="AQ36" s="135" t="s">
        <v>136</v>
      </c>
      <c r="AS36" s="32">
        <f>ROW()</f>
        <v>36</v>
      </c>
      <c r="AT36" s="55" t="s">
        <v>182</v>
      </c>
      <c r="AU36" s="58" t="s">
        <v>13</v>
      </c>
      <c r="AV36" s="58"/>
      <c r="AW36" s="58"/>
      <c r="AX36" s="43" t="str">
        <f t="shared" si="4"/>
        <v>８．博士号取得前後の研究者の進路への影響＿海外での研究の経験</v>
      </c>
      <c r="AY36" s="68"/>
      <c r="AZ36" s="57" t="s">
        <v>92</v>
      </c>
      <c r="BA36" s="34" t="b">
        <v>0</v>
      </c>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row>
    <row r="37" spans="1:147" ht="19.5" customHeight="1">
      <c r="A37" s="99"/>
      <c r="B37" s="108" t="s">
        <v>219</v>
      </c>
      <c r="C37" s="12"/>
      <c r="D37" s="1"/>
      <c r="E37" s="1"/>
      <c r="F37" s="1"/>
      <c r="G37" s="1"/>
      <c r="H37" s="1"/>
      <c r="I37" s="1"/>
      <c r="J37" s="1"/>
      <c r="K37" s="1"/>
      <c r="L37" s="12"/>
      <c r="M37" s="12"/>
      <c r="N37" s="12"/>
      <c r="O37" s="12"/>
      <c r="P37" s="12"/>
      <c r="Q37" s="12"/>
      <c r="R37" s="12"/>
      <c r="S37" s="12"/>
      <c r="T37" s="12"/>
      <c r="U37" s="12"/>
      <c r="V37" s="12"/>
      <c r="W37" s="12"/>
      <c r="X37" s="12"/>
      <c r="Y37" s="12"/>
      <c r="Z37" s="12"/>
      <c r="AA37" s="12"/>
      <c r="AB37" s="12"/>
      <c r="AC37" s="12"/>
      <c r="AD37" s="12"/>
      <c r="AE37" s="12"/>
      <c r="AF37" s="12"/>
      <c r="AG37" s="12"/>
      <c r="AH37" s="13"/>
      <c r="AI37" s="13"/>
      <c r="AJ37" s="13"/>
      <c r="AK37" s="102"/>
      <c r="AL37" s="2"/>
      <c r="AM37" s="2"/>
      <c r="AN37" s="2"/>
      <c r="AQ37" s="135" t="s">
        <v>36</v>
      </c>
      <c r="AS37" s="32">
        <f>ROW()</f>
        <v>37</v>
      </c>
      <c r="AT37" s="55" t="s">
        <v>182</v>
      </c>
      <c r="AU37" s="58" t="s">
        <v>35</v>
      </c>
      <c r="AV37" s="58"/>
      <c r="AW37" s="58"/>
      <c r="AX37" s="43" t="str">
        <f t="shared" si="4"/>
        <v>８．博士号取得前後の研究者の進路への影響＿その他</v>
      </c>
      <c r="AY37" s="68"/>
      <c r="AZ37" s="57" t="s">
        <v>92</v>
      </c>
      <c r="BA37" s="34" t="b">
        <v>0</v>
      </c>
      <c r="BB37" s="60"/>
      <c r="BC37" s="60"/>
      <c r="BD37" s="60"/>
      <c r="BE37" s="60"/>
      <c r="BF37" s="60"/>
      <c r="BG37" s="60"/>
      <c r="BH37" s="59"/>
      <c r="BI37" s="59"/>
      <c r="BJ37" s="59"/>
      <c r="BK37" s="59"/>
      <c r="BL37" s="59"/>
      <c r="BM37" s="59"/>
      <c r="BN37" s="59"/>
      <c r="BO37" s="59"/>
      <c r="BP37" s="59"/>
      <c r="BQ37" s="59"/>
      <c r="BR37" s="59"/>
      <c r="BS37" s="59"/>
      <c r="BT37" s="59"/>
      <c r="BU37" s="59"/>
      <c r="BV37" s="59"/>
      <c r="BW37" s="59"/>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row>
    <row r="38" spans="1:147" s="59" customFormat="1" ht="19.5" customHeight="1">
      <c r="A38" s="99"/>
      <c r="B38" s="109"/>
      <c r="C38" s="161" t="s">
        <v>36</v>
      </c>
      <c r="D38" s="162"/>
      <c r="E38" s="162"/>
      <c r="F38" s="162"/>
      <c r="G38" s="162"/>
      <c r="H38" s="162"/>
      <c r="I38" s="162"/>
      <c r="J38" s="162"/>
      <c r="K38" s="162"/>
      <c r="L38" s="163"/>
      <c r="M38" s="12"/>
      <c r="N38" s="12"/>
      <c r="O38" s="12"/>
      <c r="P38" s="12"/>
      <c r="Q38" s="12"/>
      <c r="R38" s="12"/>
      <c r="S38" s="12"/>
      <c r="T38" s="12"/>
      <c r="U38" s="12"/>
      <c r="V38" s="12"/>
      <c r="W38" s="12"/>
      <c r="X38" s="12"/>
      <c r="Y38" s="12"/>
      <c r="Z38" s="12"/>
      <c r="AA38" s="12"/>
      <c r="AB38" s="12"/>
      <c r="AC38" s="12"/>
      <c r="AD38" s="12"/>
      <c r="AE38" s="12"/>
      <c r="AF38" s="12"/>
      <c r="AG38" s="12"/>
      <c r="AH38" s="13"/>
      <c r="AI38" s="13"/>
      <c r="AJ38" s="13"/>
      <c r="AK38" s="110"/>
      <c r="AL38" s="12"/>
      <c r="AM38" s="12"/>
      <c r="AN38" s="12"/>
      <c r="AP38" s="60"/>
      <c r="AQ38" s="135" t="s">
        <v>32</v>
      </c>
      <c r="AR38" s="60"/>
      <c r="AS38" s="32">
        <f>ROW()</f>
        <v>38</v>
      </c>
      <c r="AT38" s="55" t="s">
        <v>182</v>
      </c>
      <c r="AU38" s="58" t="s">
        <v>53</v>
      </c>
      <c r="AV38" s="58" t="s">
        <v>183</v>
      </c>
      <c r="AW38" s="58"/>
      <c r="AX38" s="43" t="str">
        <f t="shared" si="4"/>
        <v>８．博士号取得前後の研究者の進路への影響＿その他_具体例＿具体的に</v>
      </c>
      <c r="AY38" s="68" t="s">
        <v>209</v>
      </c>
      <c r="AZ38" s="57" t="s">
        <v>224</v>
      </c>
      <c r="BA38" s="36" t="str">
        <f>IF(【6】アンケート!$G$67="","",IF(LEN(【6】アンケート!$G$67)&gt;256,"◆◆256文字以上入力◆◆",【6】アンケート!$G$67))</f>
        <v/>
      </c>
      <c r="BB38" s="60"/>
      <c r="BC38" s="60"/>
      <c r="BD38" s="60"/>
      <c r="BE38" s="60"/>
      <c r="BF38" s="60"/>
      <c r="BG38" s="60"/>
      <c r="BH38" s="60"/>
      <c r="BI38" s="60"/>
      <c r="BJ38" s="60"/>
      <c r="BK38" s="60"/>
      <c r="BL38" s="60"/>
      <c r="BM38" s="60"/>
      <c r="BN38" s="60"/>
      <c r="BO38" s="60"/>
      <c r="BP38" s="60"/>
      <c r="BQ38" s="60"/>
      <c r="BR38" s="60"/>
      <c r="BS38" s="60"/>
      <c r="BT38" s="60"/>
      <c r="BU38" s="60"/>
      <c r="BV38" s="60"/>
      <c r="BW38" s="60"/>
    </row>
    <row r="39" spans="1:147" s="59" customFormat="1" ht="19.5" customHeight="1">
      <c r="A39" s="99"/>
      <c r="B39" s="109"/>
      <c r="C39" s="10"/>
      <c r="D39" s="1" t="s">
        <v>137</v>
      </c>
      <c r="E39" s="1"/>
      <c r="F39" s="1"/>
      <c r="G39" s="1"/>
      <c r="H39" s="1"/>
      <c r="I39" s="1"/>
      <c r="J39" s="1"/>
      <c r="K39" s="1"/>
      <c r="L39" s="12"/>
      <c r="M39" s="12"/>
      <c r="N39" s="12"/>
      <c r="O39" s="12"/>
      <c r="P39" s="12"/>
      <c r="Q39" s="12"/>
      <c r="R39" s="12"/>
      <c r="S39" s="12"/>
      <c r="T39" s="12"/>
      <c r="U39" s="12"/>
      <c r="V39" s="12"/>
      <c r="W39" s="12"/>
      <c r="X39" s="12"/>
      <c r="Y39" s="12"/>
      <c r="Z39" s="12"/>
      <c r="AA39" s="12"/>
      <c r="AB39" s="12"/>
      <c r="AC39" s="12"/>
      <c r="AD39" s="12"/>
      <c r="AE39" s="12"/>
      <c r="AF39" s="12"/>
      <c r="AG39" s="12"/>
      <c r="AH39" s="13"/>
      <c r="AI39" s="13"/>
      <c r="AJ39" s="13"/>
      <c r="AK39" s="110"/>
      <c r="AL39" s="12"/>
      <c r="AM39" s="12"/>
      <c r="AN39" s="12"/>
      <c r="AP39" s="60"/>
      <c r="AQ39" s="135" t="s">
        <v>33</v>
      </c>
      <c r="AR39" s="60"/>
      <c r="AS39" s="32">
        <f>ROW()</f>
        <v>39</v>
      </c>
      <c r="AT39" s="55" t="s">
        <v>186</v>
      </c>
      <c r="AU39" s="58" t="s">
        <v>54</v>
      </c>
      <c r="AV39" s="55"/>
      <c r="AW39" s="55"/>
      <c r="AX39" s="43" t="str">
        <f t="shared" si="4"/>
        <v>９．国際共著論文発表に貢献したか＿選択数字</v>
      </c>
      <c r="AY39" s="68"/>
      <c r="AZ39" s="77" t="s">
        <v>94</v>
      </c>
      <c r="BA39" s="38">
        <v>0</v>
      </c>
      <c r="BB39" s="60"/>
      <c r="BC39" s="60"/>
      <c r="BD39" s="60"/>
      <c r="BE39" s="60"/>
      <c r="BF39" s="60"/>
      <c r="BG39" s="60"/>
      <c r="BH39" s="60"/>
      <c r="BI39" s="60"/>
      <c r="BJ39" s="60"/>
      <c r="BK39" s="60"/>
      <c r="BL39" s="60"/>
      <c r="BM39" s="60"/>
      <c r="BN39" s="60"/>
      <c r="BO39" s="60"/>
      <c r="BP39" s="60"/>
      <c r="BQ39" s="60"/>
      <c r="BR39" s="60"/>
      <c r="BS39" s="60"/>
      <c r="BT39" s="60"/>
      <c r="BU39" s="60"/>
      <c r="BV39" s="60"/>
      <c r="BW39" s="60"/>
    </row>
    <row r="40" spans="1:147" s="59" customFormat="1" ht="19.5" customHeight="1">
      <c r="A40" s="99"/>
      <c r="B40" s="109"/>
      <c r="C40" s="12"/>
      <c r="D40" s="1"/>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6"/>
      <c r="AK40" s="110"/>
      <c r="AL40" s="12"/>
      <c r="AM40" s="12"/>
      <c r="AN40" s="12"/>
      <c r="AP40" s="60"/>
      <c r="AQ40" s="31"/>
      <c r="AR40" s="60"/>
      <c r="AS40" s="32">
        <f>ROW()</f>
        <v>40</v>
      </c>
      <c r="AT40" s="55" t="s">
        <v>186</v>
      </c>
      <c r="AU40" s="58" t="s">
        <v>55</v>
      </c>
      <c r="AV40" s="94"/>
      <c r="AW40" s="55"/>
      <c r="AX40" s="43" t="str">
        <f t="shared" si="4"/>
        <v>９．国際共著論文発表に貢献したか＿選択文字列</v>
      </c>
      <c r="AY40" s="68"/>
      <c r="AZ40" s="77" t="s">
        <v>57</v>
      </c>
      <c r="BA40" s="39" t="str">
        <f>IFERROR(CHOOSE(BA39,"貢献した","特になし"),"(選択してください)")</f>
        <v>(選択してください)</v>
      </c>
      <c r="BB40" s="60"/>
      <c r="BC40" s="60"/>
      <c r="BD40" s="60"/>
      <c r="BE40" s="60"/>
      <c r="BF40" s="60"/>
      <c r="BG40" s="60"/>
      <c r="BH40" s="60"/>
      <c r="BI40" s="60"/>
      <c r="BJ40" s="60"/>
      <c r="BK40" s="60"/>
      <c r="BL40" s="60"/>
      <c r="BM40" s="60"/>
      <c r="BN40" s="60"/>
      <c r="BO40" s="60"/>
      <c r="BP40" s="60"/>
      <c r="BQ40" s="60"/>
      <c r="BR40" s="60"/>
      <c r="BS40" s="60"/>
      <c r="BT40" s="60"/>
      <c r="BU40" s="60"/>
      <c r="BV40" s="60"/>
      <c r="BW40" s="60"/>
    </row>
    <row r="41" spans="1:147" s="59" customFormat="1" ht="19.5" customHeight="1">
      <c r="A41" s="99"/>
      <c r="B41" s="109"/>
      <c r="C41" s="12"/>
      <c r="D41" s="12"/>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9"/>
      <c r="AK41" s="110"/>
      <c r="AL41" s="12"/>
      <c r="AM41" s="12"/>
      <c r="AN41" s="12"/>
      <c r="AP41" s="60"/>
      <c r="AQ41" s="31"/>
      <c r="AR41" s="60"/>
      <c r="AS41" s="32">
        <f>ROW()</f>
        <v>41</v>
      </c>
      <c r="AT41" s="55" t="s">
        <v>186</v>
      </c>
      <c r="AU41" s="95" t="s">
        <v>15</v>
      </c>
      <c r="AV41" s="94" t="s">
        <v>187</v>
      </c>
      <c r="AW41" s="55"/>
      <c r="AX41" s="43" t="str">
        <f t="shared" si="4"/>
        <v>９．国際共著論文発表に貢献したか＿貢献した＿その内容</v>
      </c>
      <c r="AY41" s="68" t="s">
        <v>210</v>
      </c>
      <c r="AZ41" s="57" t="s">
        <v>224</v>
      </c>
      <c r="BA41" s="36" t="str">
        <f>IF(【6】アンケート!$I$73="","",IF(LEN(【6】アンケート!$I$73)&gt;256,"◆◆256文字以上入力◆◆",【6】アンケート!$I$73))</f>
        <v/>
      </c>
      <c r="BB41" s="49"/>
      <c r="BC41" s="49"/>
      <c r="BD41" s="49"/>
      <c r="BE41" s="49"/>
      <c r="BF41" s="49"/>
      <c r="BG41" s="49"/>
      <c r="BH41" s="49"/>
      <c r="BI41" s="49"/>
      <c r="BJ41" s="49"/>
      <c r="BK41" s="49"/>
      <c r="BL41" s="49"/>
      <c r="BM41" s="49"/>
      <c r="BN41" s="49"/>
      <c r="BO41" s="49"/>
      <c r="BP41" s="49"/>
      <c r="BQ41" s="49"/>
      <c r="BR41" s="49"/>
      <c r="BS41" s="49"/>
      <c r="BT41" s="49"/>
      <c r="BU41" s="49"/>
      <c r="BV41" s="49"/>
      <c r="BW41" s="49"/>
    </row>
    <row r="42" spans="1:147" ht="19.5" customHeight="1">
      <c r="A42" s="99"/>
      <c r="B42" s="109"/>
      <c r="C42" s="12"/>
      <c r="D42" s="12"/>
      <c r="E42" s="170"/>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2"/>
      <c r="AK42" s="110"/>
      <c r="AL42" s="2"/>
      <c r="AM42" s="2"/>
      <c r="AN42" s="2"/>
      <c r="AQ42" s="88"/>
      <c r="AS42" s="32">
        <f>ROW()</f>
        <v>42</v>
      </c>
      <c r="AT42" s="55" t="s">
        <v>188</v>
      </c>
      <c r="AU42" s="58" t="s">
        <v>54</v>
      </c>
      <c r="AV42" s="55"/>
      <c r="AW42" s="55"/>
      <c r="AX42" s="43" t="str">
        <f t="shared" si="4"/>
        <v>１０．研究成果を発展させる計画はあるか＿選択数字</v>
      </c>
      <c r="AY42" s="68"/>
      <c r="AZ42" s="77" t="s">
        <v>94</v>
      </c>
      <c r="BA42" s="38">
        <v>0</v>
      </c>
      <c r="BB42" s="60"/>
      <c r="BC42" s="60"/>
      <c r="BD42" s="60"/>
      <c r="BE42" s="60"/>
      <c r="BF42" s="60"/>
      <c r="BG42" s="60"/>
      <c r="BH42" s="60"/>
      <c r="BI42" s="60"/>
      <c r="BJ42" s="60"/>
      <c r="BK42" s="60"/>
      <c r="BL42" s="60"/>
      <c r="BM42" s="60"/>
      <c r="BN42" s="60"/>
      <c r="BO42" s="60"/>
      <c r="BP42" s="60"/>
      <c r="BQ42" s="60"/>
      <c r="BR42" s="60"/>
      <c r="BS42" s="60"/>
      <c r="BT42" s="60"/>
      <c r="BU42" s="60"/>
      <c r="BV42" s="60"/>
      <c r="BW42" s="60"/>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row>
    <row r="43" spans="1:147" s="59" customFormat="1" ht="12" customHeight="1">
      <c r="A43" s="99"/>
      <c r="B43" s="104"/>
      <c r="C43" s="10"/>
      <c r="D43" s="10"/>
      <c r="E43" s="10"/>
      <c r="F43" s="10"/>
      <c r="G43" s="10"/>
      <c r="H43" s="10"/>
      <c r="I43" s="10"/>
      <c r="J43" s="10"/>
      <c r="K43" s="10"/>
      <c r="L43" s="2"/>
      <c r="M43" s="2"/>
      <c r="N43" s="2"/>
      <c r="O43" s="2"/>
      <c r="P43" s="2"/>
      <c r="Q43" s="2"/>
      <c r="R43" s="2"/>
      <c r="S43" s="2"/>
      <c r="T43" s="2"/>
      <c r="U43" s="2"/>
      <c r="V43" s="2"/>
      <c r="W43" s="2"/>
      <c r="X43" s="2"/>
      <c r="Y43" s="2"/>
      <c r="Z43" s="2"/>
      <c r="AA43" s="2"/>
      <c r="AB43" s="2"/>
      <c r="AC43" s="2"/>
      <c r="AD43" s="2"/>
      <c r="AE43" s="2"/>
      <c r="AF43" s="2"/>
      <c r="AG43" s="2"/>
      <c r="AH43" s="11"/>
      <c r="AI43" s="11"/>
      <c r="AJ43" s="11"/>
      <c r="AK43" s="112"/>
      <c r="AL43" s="12"/>
      <c r="AM43" s="12"/>
      <c r="AN43" s="12"/>
      <c r="AP43" s="60"/>
      <c r="AQ43" s="31"/>
      <c r="AR43" s="60"/>
      <c r="AS43" s="32">
        <f>ROW()</f>
        <v>43</v>
      </c>
      <c r="AT43" s="55" t="s">
        <v>188</v>
      </c>
      <c r="AU43" s="58" t="s">
        <v>55</v>
      </c>
      <c r="AV43" s="55"/>
      <c r="AW43" s="55"/>
      <c r="AX43" s="43" t="str">
        <f t="shared" si="4"/>
        <v>１０．研究成果を発展させる計画はあるか＿選択文字列</v>
      </c>
      <c r="AY43" s="68"/>
      <c r="AZ43" s="77" t="s">
        <v>57</v>
      </c>
      <c r="BA43" s="39" t="str">
        <f>IFERROR(CHOOSE(BA42,"はい","いいえ"),"(選択してください)")</f>
        <v>(選択してください)</v>
      </c>
      <c r="BB43" s="60"/>
      <c r="BC43" s="60"/>
      <c r="BD43" s="60"/>
      <c r="BE43" s="60"/>
      <c r="BF43" s="60"/>
      <c r="BG43" s="60"/>
      <c r="BH43" s="60"/>
      <c r="BI43" s="60"/>
      <c r="BJ43" s="60"/>
      <c r="BK43" s="60"/>
      <c r="BL43" s="60"/>
      <c r="BM43" s="60"/>
      <c r="BN43" s="60"/>
      <c r="BO43" s="60"/>
      <c r="BP43" s="60"/>
      <c r="BQ43" s="60"/>
      <c r="BR43" s="60"/>
      <c r="BS43" s="60"/>
      <c r="BT43" s="60"/>
      <c r="BU43" s="60"/>
      <c r="BV43" s="60"/>
      <c r="BW43" s="60"/>
    </row>
    <row r="44" spans="1:147" s="59" customFormat="1" ht="12" customHeight="1">
      <c r="A44" s="99"/>
      <c r="B44" s="106"/>
      <c r="C44" s="6"/>
      <c r="D44" s="6"/>
      <c r="E44" s="6"/>
      <c r="F44" s="6"/>
      <c r="G44" s="6"/>
      <c r="H44" s="6"/>
      <c r="I44" s="6"/>
      <c r="J44" s="6"/>
      <c r="K44" s="6"/>
      <c r="L44" s="7"/>
      <c r="M44" s="7"/>
      <c r="N44" s="7"/>
      <c r="O44" s="7"/>
      <c r="P44" s="7"/>
      <c r="Q44" s="7"/>
      <c r="R44" s="7"/>
      <c r="S44" s="7"/>
      <c r="T44" s="7"/>
      <c r="U44" s="7"/>
      <c r="V44" s="7"/>
      <c r="W44" s="7"/>
      <c r="X44" s="7"/>
      <c r="Y44" s="7"/>
      <c r="Z44" s="7"/>
      <c r="AA44" s="7"/>
      <c r="AB44" s="7"/>
      <c r="AC44" s="7"/>
      <c r="AD44" s="7"/>
      <c r="AE44" s="7"/>
      <c r="AF44" s="7"/>
      <c r="AG44" s="7"/>
      <c r="AH44" s="8"/>
      <c r="AI44" s="8"/>
      <c r="AJ44" s="8"/>
      <c r="AK44" s="110"/>
      <c r="AL44" s="12"/>
      <c r="AM44" s="12"/>
      <c r="AN44" s="12"/>
      <c r="AP44" s="60"/>
      <c r="AQ44" s="31"/>
      <c r="AR44" s="60"/>
      <c r="AS44" s="32">
        <f>ROW()</f>
        <v>44</v>
      </c>
      <c r="AT44" s="55" t="s">
        <v>188</v>
      </c>
      <c r="AU44" s="55" t="s">
        <v>51</v>
      </c>
      <c r="AV44" s="58" t="s">
        <v>189</v>
      </c>
      <c r="AW44" s="58"/>
      <c r="AX44" s="43" t="str">
        <f t="shared" si="4"/>
        <v>１０．研究成果を発展させる計画はあるか＿はい＿はいの場合の具体例_相手国側研究者との共同研究実施／共同セミナー開催</v>
      </c>
      <c r="AY44" s="68"/>
      <c r="AZ44" s="57" t="s">
        <v>92</v>
      </c>
      <c r="BA44" s="34" t="b">
        <v>0</v>
      </c>
      <c r="BB44" s="60"/>
      <c r="BC44" s="60"/>
      <c r="BD44" s="60"/>
      <c r="BE44" s="60"/>
      <c r="BF44" s="60"/>
      <c r="BG44" s="60"/>
      <c r="BH44" s="60"/>
      <c r="BI44" s="60"/>
      <c r="BJ44" s="60"/>
      <c r="BK44" s="60"/>
      <c r="BL44" s="60"/>
      <c r="BM44" s="60"/>
      <c r="BN44" s="60"/>
      <c r="BO44" s="60"/>
      <c r="BP44" s="60"/>
      <c r="BQ44" s="60"/>
      <c r="BR44" s="60"/>
      <c r="BS44" s="60"/>
      <c r="BT44" s="60"/>
      <c r="BU44" s="60"/>
      <c r="BV44" s="60"/>
      <c r="BW44" s="60"/>
    </row>
    <row r="45" spans="1:147" s="59" customFormat="1" ht="19.5" customHeight="1">
      <c r="A45" s="99"/>
      <c r="B45" s="108" t="s">
        <v>140</v>
      </c>
      <c r="C45" s="12"/>
      <c r="D45" s="1"/>
      <c r="E45" s="1"/>
      <c r="F45" s="1"/>
      <c r="G45" s="1"/>
      <c r="H45" s="1"/>
      <c r="I45" s="1"/>
      <c r="J45" s="1"/>
      <c r="K45" s="1"/>
      <c r="L45" s="12"/>
      <c r="M45" s="12"/>
      <c r="N45" s="12"/>
      <c r="O45" s="12"/>
      <c r="P45" s="12"/>
      <c r="Q45" s="12"/>
      <c r="R45" s="12"/>
      <c r="S45" s="12"/>
      <c r="T45" s="12"/>
      <c r="U45" s="12"/>
      <c r="V45" s="12"/>
      <c r="W45" s="12"/>
      <c r="X45" s="12"/>
      <c r="Y45" s="12"/>
      <c r="Z45" s="12"/>
      <c r="AA45" s="12"/>
      <c r="AB45" s="12"/>
      <c r="AC45" s="12"/>
      <c r="AD45" s="12"/>
      <c r="AE45" s="12"/>
      <c r="AF45" s="12"/>
      <c r="AG45" s="12"/>
      <c r="AH45" s="13"/>
      <c r="AI45" s="13"/>
      <c r="AJ45" s="13"/>
      <c r="AK45" s="102"/>
      <c r="AL45" s="12"/>
      <c r="AM45" s="12"/>
      <c r="AN45" s="12"/>
      <c r="AP45" s="60"/>
      <c r="AQ45" s="31"/>
      <c r="AR45" s="60"/>
      <c r="AS45" s="32">
        <f>ROW()</f>
        <v>45</v>
      </c>
      <c r="AT45" s="55" t="s">
        <v>188</v>
      </c>
      <c r="AU45" s="55" t="s">
        <v>51</v>
      </c>
      <c r="AV45" s="58" t="s">
        <v>190</v>
      </c>
      <c r="AW45" s="58"/>
      <c r="AX45" s="43" t="str">
        <f t="shared" si="4"/>
        <v>１０．研究成果を発展させる計画はあるか＿はい＿はいの場合の具体例_今回とは異なる相手国側研究者との共同研究実施／共同セミナー開催</v>
      </c>
      <c r="AY45" s="68"/>
      <c r="AZ45" s="57" t="s">
        <v>92</v>
      </c>
      <c r="BA45" s="34" t="b">
        <v>0</v>
      </c>
      <c r="BB45" s="60"/>
      <c r="BC45" s="60"/>
      <c r="BD45" s="60"/>
      <c r="BE45" s="60"/>
      <c r="BF45" s="60" t="s">
        <v>92</v>
      </c>
      <c r="BG45" s="60"/>
      <c r="BH45" s="60"/>
      <c r="BI45" s="60"/>
      <c r="BJ45" s="60"/>
      <c r="BK45" s="60"/>
      <c r="BL45" s="60"/>
      <c r="BM45" s="60"/>
      <c r="BN45" s="60"/>
      <c r="BO45" s="60"/>
      <c r="BP45" s="60"/>
      <c r="BQ45" s="60"/>
      <c r="BR45" s="60"/>
      <c r="BS45" s="60"/>
      <c r="BT45" s="60"/>
      <c r="BU45" s="60"/>
      <c r="BV45" s="60"/>
      <c r="BW45" s="60"/>
    </row>
    <row r="46" spans="1:147" s="59" customFormat="1" ht="19.5" customHeight="1">
      <c r="A46" s="99"/>
      <c r="B46" s="108"/>
      <c r="C46" s="12"/>
      <c r="D46" s="1" t="s">
        <v>142</v>
      </c>
      <c r="E46" s="1"/>
      <c r="F46" s="1"/>
      <c r="G46" s="1"/>
      <c r="H46" s="12"/>
      <c r="I46" s="2"/>
      <c r="J46" s="25" t="s">
        <v>141</v>
      </c>
      <c r="K46" s="205"/>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7"/>
      <c r="AK46" s="102"/>
      <c r="AL46" s="12"/>
      <c r="AM46" s="12"/>
      <c r="AN46" s="12"/>
      <c r="AP46" s="60"/>
      <c r="AQ46" s="31"/>
      <c r="AR46" s="60"/>
      <c r="AS46" s="32">
        <f>ROW()</f>
        <v>46</v>
      </c>
      <c r="AT46" s="55" t="s">
        <v>188</v>
      </c>
      <c r="AU46" s="55" t="s">
        <v>51</v>
      </c>
      <c r="AV46" s="58" t="s">
        <v>48</v>
      </c>
      <c r="AW46" s="58"/>
      <c r="AX46" s="43" t="str">
        <f t="shared" si="4"/>
        <v>１０．研究成果を発展させる計画はあるか＿はい＿はいの場合の具体例_相手国以外の第三国研究者を含めた多国間の共同研究実施／共同セミナー開催</v>
      </c>
      <c r="AY46" s="68"/>
      <c r="AZ46" s="57" t="s">
        <v>92</v>
      </c>
      <c r="BA46" s="34" t="b">
        <v>0</v>
      </c>
      <c r="BB46" s="60"/>
      <c r="BC46" s="60"/>
      <c r="BD46" s="60"/>
      <c r="BE46" s="60"/>
      <c r="BF46" s="60" t="s">
        <v>58</v>
      </c>
      <c r="BG46" s="60"/>
      <c r="BH46" s="60"/>
      <c r="BI46" s="60"/>
      <c r="BJ46" s="60"/>
      <c r="BK46" s="60"/>
      <c r="BL46" s="60"/>
      <c r="BM46" s="60"/>
      <c r="BN46" s="60"/>
      <c r="BO46" s="60"/>
      <c r="BP46" s="60"/>
      <c r="BQ46" s="60"/>
      <c r="BR46" s="60"/>
      <c r="BS46" s="60"/>
      <c r="BT46" s="60"/>
      <c r="BU46" s="60"/>
      <c r="BV46" s="60"/>
      <c r="BW46" s="60"/>
    </row>
    <row r="47" spans="1:147" s="59" customFormat="1" ht="19.5" customHeight="1">
      <c r="A47" s="99"/>
      <c r="B47" s="104"/>
      <c r="C47" s="12"/>
      <c r="D47" s="1" t="s">
        <v>143</v>
      </c>
      <c r="AK47" s="110"/>
      <c r="AL47" s="140"/>
      <c r="AM47" s="141"/>
      <c r="AN47" s="141"/>
      <c r="AP47" s="60"/>
      <c r="AQ47" s="31"/>
      <c r="AR47" s="60"/>
      <c r="AS47" s="32">
        <f>ROW()</f>
        <v>47</v>
      </c>
      <c r="AT47" s="55" t="s">
        <v>188</v>
      </c>
      <c r="AU47" s="55" t="s">
        <v>51</v>
      </c>
      <c r="AV47" s="58" t="s">
        <v>65</v>
      </c>
      <c r="AW47" s="58"/>
      <c r="AX47" s="43" t="str">
        <f t="shared" si="4"/>
        <v>１０．研究成果を発展させる計画はあるか＿はい＿はいの場合の具体例_その他</v>
      </c>
      <c r="AY47" s="68"/>
      <c r="AZ47" s="57" t="s">
        <v>92</v>
      </c>
      <c r="BA47" s="34" t="b">
        <v>0</v>
      </c>
      <c r="BB47" s="60"/>
      <c r="BC47" s="60"/>
      <c r="BD47" s="60"/>
      <c r="BE47" s="60"/>
      <c r="BF47" s="60" t="s">
        <v>66</v>
      </c>
      <c r="BG47" s="60"/>
      <c r="BH47" s="60"/>
      <c r="BI47" s="60"/>
      <c r="BJ47" s="60"/>
      <c r="BK47" s="60"/>
      <c r="BL47" s="60"/>
      <c r="BM47" s="60"/>
      <c r="BN47" s="60"/>
      <c r="BO47" s="60"/>
      <c r="BP47" s="60"/>
      <c r="BQ47" s="60"/>
      <c r="BR47" s="60"/>
      <c r="BS47" s="60"/>
      <c r="BT47" s="60"/>
      <c r="BU47" s="60"/>
      <c r="BV47" s="60"/>
      <c r="BW47" s="60"/>
    </row>
    <row r="48" spans="1:147" s="59" customFormat="1" ht="12" customHeight="1">
      <c r="A48" s="99"/>
      <c r="B48" s="104"/>
      <c r="C48" s="10"/>
      <c r="D48" s="10"/>
      <c r="E48" s="10"/>
      <c r="F48" s="10"/>
      <c r="G48" s="10"/>
      <c r="H48" s="10"/>
      <c r="I48" s="10"/>
      <c r="J48" s="10"/>
      <c r="K48" s="10"/>
      <c r="L48" s="2"/>
      <c r="M48" s="2"/>
      <c r="N48" s="2"/>
      <c r="O48" s="2"/>
      <c r="P48" s="2"/>
      <c r="Q48" s="2"/>
      <c r="R48" s="2"/>
      <c r="S48" s="2"/>
      <c r="T48" s="2"/>
      <c r="U48" s="2"/>
      <c r="V48" s="2"/>
      <c r="W48" s="2"/>
      <c r="X48" s="2"/>
      <c r="Y48" s="2"/>
      <c r="Z48" s="2"/>
      <c r="AA48" s="2"/>
      <c r="AB48" s="2"/>
      <c r="AC48" s="2"/>
      <c r="AD48" s="2"/>
      <c r="AE48" s="2"/>
      <c r="AF48" s="2"/>
      <c r="AG48" s="2"/>
      <c r="AH48" s="11"/>
      <c r="AI48" s="11"/>
      <c r="AJ48" s="11"/>
      <c r="AK48" s="110"/>
      <c r="AL48" s="12"/>
      <c r="AM48" s="12"/>
      <c r="AN48" s="12"/>
      <c r="AP48" s="60"/>
      <c r="AQ48" s="88"/>
      <c r="AR48" s="60"/>
      <c r="AS48" s="32">
        <f>ROW()</f>
        <v>48</v>
      </c>
      <c r="AT48" s="55" t="s">
        <v>188</v>
      </c>
      <c r="AU48" s="55" t="s">
        <v>51</v>
      </c>
      <c r="AV48" s="58" t="s">
        <v>231</v>
      </c>
      <c r="AW48" s="58"/>
      <c r="AX48" s="43" t="str">
        <f t="shared" si="4"/>
        <v>１０．研究成果を発展させる計画はあるか＿はい＿はいの場合の具体例_その他_その内容</v>
      </c>
      <c r="AY48" s="68" t="s">
        <v>211</v>
      </c>
      <c r="AZ48" s="57" t="s">
        <v>224</v>
      </c>
      <c r="BA48" s="36" t="str">
        <f>IF(【6】アンケート!$J$85="","",IF(LEN(【6】アンケート!$J$85)&gt;256,"◆◆256文字以上入力◆◆",【6】アンケート!$J$85))</f>
        <v/>
      </c>
      <c r="BB48" s="60"/>
      <c r="BC48" s="60"/>
      <c r="BD48" s="60"/>
      <c r="BE48" s="60"/>
      <c r="BF48" s="49" t="s">
        <v>94</v>
      </c>
      <c r="BG48" s="60"/>
      <c r="BH48" s="60"/>
      <c r="BI48" s="60"/>
      <c r="BJ48" s="60"/>
      <c r="BK48" s="60"/>
      <c r="BL48" s="60"/>
      <c r="BM48" s="60"/>
      <c r="BN48" s="60"/>
      <c r="BO48" s="60"/>
      <c r="BP48" s="60"/>
      <c r="BQ48" s="60"/>
      <c r="BR48" s="60"/>
      <c r="BS48" s="60"/>
      <c r="BT48" s="60"/>
      <c r="BU48" s="60"/>
      <c r="BV48" s="60"/>
      <c r="BW48" s="60"/>
    </row>
    <row r="49" spans="1:147" s="59" customFormat="1" ht="12" customHeight="1">
      <c r="A49" s="99"/>
      <c r="B49" s="106"/>
      <c r="C49" s="6"/>
      <c r="D49" s="6"/>
      <c r="E49" s="6"/>
      <c r="F49" s="6"/>
      <c r="G49" s="6"/>
      <c r="H49" s="6"/>
      <c r="I49" s="6"/>
      <c r="J49" s="6"/>
      <c r="K49" s="6"/>
      <c r="L49" s="7"/>
      <c r="M49" s="7"/>
      <c r="N49" s="7"/>
      <c r="O49" s="7"/>
      <c r="P49" s="7"/>
      <c r="Q49" s="7"/>
      <c r="R49" s="7"/>
      <c r="S49" s="7"/>
      <c r="T49" s="7"/>
      <c r="U49" s="7"/>
      <c r="V49" s="7"/>
      <c r="W49" s="7"/>
      <c r="X49" s="7"/>
      <c r="Y49" s="7"/>
      <c r="Z49" s="7"/>
      <c r="AA49" s="7"/>
      <c r="AB49" s="7"/>
      <c r="AC49" s="7"/>
      <c r="AD49" s="7"/>
      <c r="AE49" s="7"/>
      <c r="AF49" s="7"/>
      <c r="AG49" s="7"/>
      <c r="AH49" s="8"/>
      <c r="AI49" s="8"/>
      <c r="AJ49" s="8"/>
      <c r="AK49" s="107"/>
      <c r="AL49" s="12"/>
      <c r="AM49" s="12"/>
      <c r="AN49" s="12"/>
      <c r="AP49" s="60"/>
      <c r="AQ49" s="31"/>
      <c r="AR49" s="60"/>
      <c r="AS49" s="32">
        <f>ROW()</f>
        <v>49</v>
      </c>
      <c r="AT49" s="55" t="s">
        <v>188</v>
      </c>
      <c r="AU49" s="55" t="s">
        <v>51</v>
      </c>
      <c r="AV49" s="55" t="s">
        <v>49</v>
      </c>
      <c r="AW49" s="55"/>
      <c r="AX49" s="43" t="str">
        <f t="shared" si="4"/>
        <v>１０．研究成果を発展させる計画はあるか＿はい＿今後申請予定の事業</v>
      </c>
      <c r="AY49" s="68" t="s">
        <v>212</v>
      </c>
      <c r="AZ49" s="57" t="s">
        <v>224</v>
      </c>
      <c r="BA49" s="36" t="str">
        <f>IF(【6】アンケート!$G$90="","",IF(LEN(【6】アンケート!$G$90)&gt;256,"◆◆256文字以上入力◆◆",【6】アンケート!$G$90))</f>
        <v/>
      </c>
      <c r="BB49" s="60"/>
      <c r="BC49" s="60"/>
      <c r="BD49" s="60"/>
      <c r="BE49" s="60"/>
      <c r="BF49" s="60" t="s">
        <v>96</v>
      </c>
      <c r="BG49" s="60"/>
      <c r="BH49" s="60"/>
      <c r="BI49" s="60"/>
      <c r="BJ49" s="60"/>
      <c r="BK49" s="60"/>
      <c r="BL49" s="60"/>
      <c r="BM49" s="60"/>
      <c r="BN49" s="60"/>
      <c r="BO49" s="60"/>
      <c r="BP49" s="60"/>
      <c r="BQ49" s="60"/>
      <c r="BR49" s="60"/>
      <c r="BS49" s="60"/>
      <c r="BT49" s="60"/>
      <c r="BU49" s="60"/>
      <c r="BV49" s="60"/>
      <c r="BW49" s="60"/>
    </row>
    <row r="50" spans="1:147" s="59" customFormat="1" ht="19.5" customHeight="1">
      <c r="A50" s="99"/>
      <c r="B50" s="108" t="s">
        <v>353</v>
      </c>
      <c r="C50" s="12"/>
      <c r="D50" s="1"/>
      <c r="E50" s="1"/>
      <c r="F50" s="1"/>
      <c r="G50" s="1"/>
      <c r="H50" s="1"/>
      <c r="I50" s="1"/>
      <c r="J50" s="1"/>
      <c r="K50" s="1"/>
      <c r="L50" s="12"/>
      <c r="M50" s="12"/>
      <c r="N50" s="12"/>
      <c r="O50" s="12"/>
      <c r="P50" s="12"/>
      <c r="Q50" s="12"/>
      <c r="R50" s="12"/>
      <c r="S50" s="12"/>
      <c r="T50" s="12"/>
      <c r="U50" s="12"/>
      <c r="V50" s="12"/>
      <c r="W50" s="12"/>
      <c r="X50" s="12"/>
      <c r="Y50" s="12"/>
      <c r="Z50" s="12"/>
      <c r="AA50" s="12"/>
      <c r="AB50" s="12"/>
      <c r="AC50" s="12"/>
      <c r="AD50" s="12"/>
      <c r="AE50" s="12"/>
      <c r="AF50" s="12"/>
      <c r="AG50" s="12"/>
      <c r="AH50" s="13"/>
      <c r="AI50" s="13"/>
      <c r="AJ50" s="13"/>
      <c r="AK50" s="102"/>
      <c r="AL50" s="12"/>
      <c r="AM50" s="12"/>
      <c r="AN50" s="12"/>
      <c r="AP50" s="60"/>
      <c r="AQ50" s="136" t="s">
        <v>148</v>
      </c>
      <c r="AR50" s="60"/>
      <c r="AS50" s="32">
        <f>ROW()</f>
        <v>50</v>
      </c>
      <c r="AT50" s="55" t="s">
        <v>191</v>
      </c>
      <c r="AU50" s="58"/>
      <c r="AV50" s="55"/>
      <c r="AW50" s="55"/>
      <c r="AX50" s="43" t="str">
        <f t="shared" si="4"/>
        <v>１１．本事業への満足度</v>
      </c>
      <c r="AY50" s="68"/>
      <c r="AZ50" s="57" t="s">
        <v>93</v>
      </c>
      <c r="BA50" s="37" t="str">
        <f>C96</f>
        <v>(選択してください)</v>
      </c>
      <c r="BB50" s="49"/>
      <c r="BC50" s="49"/>
      <c r="BD50" s="49"/>
      <c r="BE50" s="49"/>
      <c r="BF50" s="49" t="s">
        <v>95</v>
      </c>
      <c r="BG50" s="49"/>
      <c r="BH50" s="49"/>
      <c r="BI50" s="49"/>
      <c r="BJ50" s="49"/>
      <c r="BK50" s="49"/>
      <c r="BL50" s="49"/>
      <c r="BM50" s="49"/>
      <c r="BN50" s="49"/>
      <c r="BO50" s="49"/>
      <c r="BP50" s="49"/>
      <c r="BQ50" s="49"/>
      <c r="BR50" s="49"/>
      <c r="BS50" s="49"/>
      <c r="BT50" s="49"/>
      <c r="BU50" s="49"/>
      <c r="BV50" s="49"/>
      <c r="BW50" s="49"/>
    </row>
    <row r="51" spans="1:147" ht="19.5" customHeight="1">
      <c r="A51" s="99"/>
      <c r="B51" s="109"/>
      <c r="C51" s="161" t="s">
        <v>36</v>
      </c>
      <c r="D51" s="162"/>
      <c r="E51" s="162"/>
      <c r="F51" s="162"/>
      <c r="G51" s="162"/>
      <c r="H51" s="162"/>
      <c r="I51" s="162"/>
      <c r="J51" s="162"/>
      <c r="K51" s="162"/>
      <c r="L51" s="162"/>
      <c r="M51" s="162"/>
      <c r="N51" s="162"/>
      <c r="O51" s="162"/>
      <c r="P51" s="162"/>
      <c r="Q51" s="162"/>
      <c r="R51" s="162"/>
      <c r="S51" s="163"/>
      <c r="T51" s="12"/>
      <c r="U51" s="12"/>
      <c r="V51" s="12"/>
      <c r="W51" s="12"/>
      <c r="X51" s="12"/>
      <c r="Y51" s="12"/>
      <c r="Z51" s="12"/>
      <c r="AA51" s="12"/>
      <c r="AB51" s="12"/>
      <c r="AC51" s="12"/>
      <c r="AD51" s="12"/>
      <c r="AE51" s="12"/>
      <c r="AF51" s="12"/>
      <c r="AG51" s="12"/>
      <c r="AH51" s="13"/>
      <c r="AI51" s="13"/>
      <c r="AJ51" s="13"/>
      <c r="AK51" s="102"/>
      <c r="AL51" s="2"/>
      <c r="AM51" s="2"/>
      <c r="AN51" s="2"/>
      <c r="AQ51" s="135" t="s">
        <v>36</v>
      </c>
      <c r="AS51" s="32">
        <f>ROW()</f>
        <v>51</v>
      </c>
      <c r="AT51" s="55" t="s">
        <v>192</v>
      </c>
      <c r="AU51" s="55" t="s">
        <v>20</v>
      </c>
      <c r="AV51" s="55"/>
      <c r="AW51" s="55"/>
      <c r="AX51" s="43" t="str">
        <f t="shared" si="4"/>
        <v>１２．本事業の今後の改善で優先度が高い事項＿共同研究とセミナーの区別をはずす</v>
      </c>
      <c r="AY51" s="68"/>
      <c r="AZ51" s="57" t="s">
        <v>92</v>
      </c>
      <c r="BA51" s="34" t="b">
        <v>0</v>
      </c>
      <c r="BF51" s="60" t="s">
        <v>57</v>
      </c>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row>
    <row r="52" spans="1:147" ht="12" customHeight="1">
      <c r="A52" s="99"/>
      <c r="B52" s="104"/>
      <c r="C52" s="10"/>
      <c r="D52" s="10"/>
      <c r="E52" s="10"/>
      <c r="F52" s="10"/>
      <c r="G52" s="10"/>
      <c r="H52" s="10"/>
      <c r="I52" s="10"/>
      <c r="J52" s="10"/>
      <c r="K52" s="10"/>
      <c r="L52" s="2"/>
      <c r="M52" s="2"/>
      <c r="N52" s="2"/>
      <c r="O52" s="2"/>
      <c r="P52" s="2"/>
      <c r="Q52" s="2"/>
      <c r="R52" s="2"/>
      <c r="S52" s="2"/>
      <c r="T52" s="2"/>
      <c r="U52" s="2"/>
      <c r="V52" s="2"/>
      <c r="W52" s="2"/>
      <c r="X52" s="2"/>
      <c r="Y52" s="2"/>
      <c r="Z52" s="2"/>
      <c r="AA52" s="2"/>
      <c r="AB52" s="2"/>
      <c r="AC52" s="2"/>
      <c r="AD52" s="2"/>
      <c r="AE52" s="2"/>
      <c r="AF52" s="2"/>
      <c r="AG52" s="2"/>
      <c r="AH52" s="11"/>
      <c r="AI52" s="11"/>
      <c r="AJ52" s="11"/>
      <c r="AK52" s="112"/>
      <c r="AL52" s="2"/>
      <c r="AM52" s="2"/>
      <c r="AN52" s="2"/>
      <c r="AQ52" s="136" t="s">
        <v>5</v>
      </c>
      <c r="AS52" s="32">
        <f>ROW()</f>
        <v>52</v>
      </c>
      <c r="AT52" s="55" t="s">
        <v>192</v>
      </c>
      <c r="AU52" s="55" t="s">
        <v>21</v>
      </c>
      <c r="AV52" s="55"/>
      <c r="AW52" s="55"/>
      <c r="AX52" s="43" t="str">
        <f t="shared" si="4"/>
        <v>１２．本事業の今後の改善で優先度が高い事項＿共同研究の期間を、現行の「２年～３年」から「３年～５年」に伸張する</v>
      </c>
      <c r="AY52" s="68"/>
      <c r="AZ52" s="57" t="s">
        <v>92</v>
      </c>
      <c r="BA52" s="34" t="b">
        <v>0</v>
      </c>
      <c r="BB52" s="60"/>
      <c r="BC52" s="60"/>
      <c r="BD52" s="60"/>
      <c r="BE52" s="60"/>
      <c r="BF52"/>
      <c r="BG52" s="60"/>
      <c r="BH52" s="60"/>
      <c r="BI52" s="60"/>
      <c r="BJ52" s="60"/>
      <c r="BK52" s="60"/>
      <c r="BL52" s="60"/>
      <c r="BM52" s="60"/>
      <c r="BN52" s="60"/>
      <c r="BO52" s="60"/>
      <c r="BP52" s="60"/>
      <c r="BQ52" s="60"/>
      <c r="BR52" s="60"/>
      <c r="BS52" s="60"/>
      <c r="BT52" s="60"/>
      <c r="BU52" s="60"/>
      <c r="BV52" s="60"/>
      <c r="BW52" s="60"/>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row>
    <row r="53" spans="1:147" s="59" customFormat="1" ht="12" customHeight="1">
      <c r="A53" s="99"/>
      <c r="B53" s="106"/>
      <c r="C53" s="6"/>
      <c r="D53" s="6"/>
      <c r="E53" s="6"/>
      <c r="F53" s="6"/>
      <c r="G53" s="6"/>
      <c r="H53" s="6"/>
      <c r="I53" s="6"/>
      <c r="J53" s="6"/>
      <c r="K53" s="6"/>
      <c r="L53" s="7"/>
      <c r="M53" s="7"/>
      <c r="N53" s="7"/>
      <c r="O53" s="7"/>
      <c r="P53" s="7"/>
      <c r="Q53" s="7"/>
      <c r="R53" s="7"/>
      <c r="S53" s="7"/>
      <c r="T53" s="7"/>
      <c r="U53" s="7"/>
      <c r="V53" s="7"/>
      <c r="W53" s="7"/>
      <c r="X53" s="7"/>
      <c r="Y53" s="7"/>
      <c r="Z53" s="7"/>
      <c r="AA53" s="7"/>
      <c r="AB53" s="7"/>
      <c r="AC53" s="7"/>
      <c r="AD53" s="7"/>
      <c r="AE53" s="7"/>
      <c r="AF53" s="7"/>
      <c r="AG53" s="7"/>
      <c r="AH53" s="8"/>
      <c r="AI53" s="8"/>
      <c r="AJ53" s="8"/>
      <c r="AK53" s="110"/>
      <c r="AL53" s="12"/>
      <c r="AM53" s="12"/>
      <c r="AN53" s="12"/>
      <c r="AP53" s="60"/>
      <c r="AQ53" s="136" t="s">
        <v>6</v>
      </c>
      <c r="AR53" s="60"/>
      <c r="AS53" s="32">
        <f>ROW()</f>
        <v>53</v>
      </c>
      <c r="AT53" s="55" t="s">
        <v>192</v>
      </c>
      <c r="AU53" s="55" t="s">
        <v>22</v>
      </c>
      <c r="AV53" s="55"/>
      <c r="AW53" s="55"/>
      <c r="AX53" s="43" t="str">
        <f t="shared" si="4"/>
        <v>１２．本事業の今後の改善で優先度が高い事項＿セミナー開催回数を年間複数回可能にする</v>
      </c>
      <c r="AY53" s="68"/>
      <c r="AZ53" s="57" t="s">
        <v>92</v>
      </c>
      <c r="BA53" s="34" t="b">
        <v>0</v>
      </c>
      <c r="BB53" s="60"/>
      <c r="BC53" s="60"/>
      <c r="BD53" s="60"/>
      <c r="BE53" s="60"/>
      <c r="BF53"/>
      <c r="BG53" s="60"/>
      <c r="BH53" s="60"/>
      <c r="BI53" s="60"/>
      <c r="BJ53" s="60"/>
      <c r="BK53" s="60"/>
      <c r="BL53" s="60"/>
      <c r="BM53" s="60"/>
      <c r="BN53" s="60"/>
      <c r="BO53" s="60"/>
      <c r="BP53" s="60"/>
      <c r="BQ53" s="60"/>
      <c r="BR53" s="60"/>
      <c r="BS53" s="60"/>
      <c r="BT53" s="60"/>
      <c r="BU53" s="60"/>
      <c r="BV53" s="60"/>
      <c r="BW53" s="60"/>
    </row>
    <row r="54" spans="1:147" s="59" customFormat="1" ht="19.5" customHeight="1">
      <c r="A54" s="99" t="str">
        <f>IF($F$4="セミナー","この設問には返答不要です","")</f>
        <v/>
      </c>
      <c r="B54" s="108" t="s">
        <v>147</v>
      </c>
      <c r="C54" s="12"/>
      <c r="D54" s="1"/>
      <c r="E54" s="1"/>
      <c r="F54" s="1"/>
      <c r="G54" s="1"/>
      <c r="H54" s="1"/>
      <c r="I54" s="1"/>
      <c r="J54" s="1"/>
      <c r="K54" s="1"/>
      <c r="L54" s="12"/>
      <c r="M54" s="12"/>
      <c r="N54" s="12"/>
      <c r="O54" s="12"/>
      <c r="P54" s="12"/>
      <c r="Q54" s="12"/>
      <c r="R54" s="12"/>
      <c r="S54" s="12"/>
      <c r="T54" s="12"/>
      <c r="U54" s="12"/>
      <c r="V54" s="12"/>
      <c r="W54" s="12"/>
      <c r="X54" s="12"/>
      <c r="Y54" s="12"/>
      <c r="Z54" s="12"/>
      <c r="AA54" s="12"/>
      <c r="AB54" s="12"/>
      <c r="AC54" s="12"/>
      <c r="AD54" s="12"/>
      <c r="AE54" s="12"/>
      <c r="AF54" s="12"/>
      <c r="AG54" s="12"/>
      <c r="AH54" s="13"/>
      <c r="AI54" s="13"/>
      <c r="AJ54" s="13"/>
      <c r="AK54" s="102"/>
      <c r="AL54" s="12"/>
      <c r="AM54" s="12"/>
      <c r="AN54" s="12"/>
      <c r="AP54" s="60"/>
      <c r="AQ54" s="136" t="s">
        <v>7</v>
      </c>
      <c r="AR54" s="60"/>
      <c r="AS54" s="32">
        <f>ROW()</f>
        <v>54</v>
      </c>
      <c r="AT54" s="55" t="s">
        <v>192</v>
      </c>
      <c r="AU54" s="55" t="s">
        <v>23</v>
      </c>
      <c r="AV54" s="55"/>
      <c r="AW54" s="55"/>
      <c r="AX54" s="43" t="str">
        <f t="shared" si="4"/>
        <v>１２．本事業の今後の改善で優先度が高い事項＿採用件数を減らしてでも、１プロジェクト当たりの支給経費総額を上げる</v>
      </c>
      <c r="AY54" s="68"/>
      <c r="AZ54" s="57" t="s">
        <v>92</v>
      </c>
      <c r="BA54" s="34" t="b">
        <v>0</v>
      </c>
      <c r="BB54" s="60"/>
      <c r="BC54" s="60"/>
      <c r="BD54" s="60"/>
      <c r="BE54" s="60"/>
      <c r="BF54"/>
      <c r="BG54" s="60"/>
      <c r="BH54" s="60"/>
      <c r="BI54" s="60"/>
      <c r="BJ54" s="60"/>
      <c r="BK54" s="60"/>
      <c r="BL54" s="60"/>
      <c r="BM54" s="60"/>
      <c r="BN54" s="60"/>
      <c r="BO54" s="60"/>
      <c r="BP54" s="60"/>
      <c r="BQ54" s="60"/>
      <c r="BR54" s="60"/>
      <c r="BS54" s="60"/>
      <c r="BT54" s="60"/>
      <c r="BU54" s="60"/>
      <c r="BV54" s="60"/>
      <c r="BW54" s="60"/>
    </row>
    <row r="55" spans="1:147" s="59" customFormat="1" ht="19.5" customHeight="1">
      <c r="A55" s="99"/>
      <c r="B55" s="109"/>
      <c r="C55" s="9" t="s">
        <v>354</v>
      </c>
      <c r="D55" s="1"/>
      <c r="E55" s="1"/>
      <c r="F55" s="1"/>
      <c r="G55" s="1"/>
      <c r="H55" s="1"/>
      <c r="I55" s="1"/>
      <c r="J55" s="1"/>
      <c r="K55" s="1"/>
      <c r="L55" s="12"/>
      <c r="M55" s="12"/>
      <c r="N55" s="12"/>
      <c r="O55" s="12"/>
      <c r="P55" s="12"/>
      <c r="Q55" s="12"/>
      <c r="R55" s="12"/>
      <c r="S55" s="12"/>
      <c r="T55" s="12"/>
      <c r="U55" s="12"/>
      <c r="V55" s="12"/>
      <c r="W55" s="12"/>
      <c r="X55" s="12"/>
      <c r="Y55" s="12"/>
      <c r="Z55" s="12"/>
      <c r="AA55" s="12"/>
      <c r="AB55" s="12"/>
      <c r="AC55" s="12"/>
      <c r="AD55" s="12"/>
      <c r="AE55" s="12"/>
      <c r="AF55" s="12"/>
      <c r="AG55" s="12"/>
      <c r="AH55" s="13"/>
      <c r="AI55" s="13"/>
      <c r="AJ55" s="13"/>
      <c r="AK55" s="102"/>
      <c r="AL55" s="12"/>
      <c r="AM55" s="12"/>
      <c r="AN55" s="12"/>
      <c r="AP55" s="60"/>
      <c r="AQ55" s="136" t="s">
        <v>8</v>
      </c>
      <c r="AR55" s="60"/>
      <c r="AS55" s="32">
        <f>ROW()</f>
        <v>55</v>
      </c>
      <c r="AT55" s="55" t="s">
        <v>192</v>
      </c>
      <c r="AU55" s="55" t="s">
        <v>24</v>
      </c>
      <c r="AV55" s="55"/>
      <c r="AW55" s="55"/>
      <c r="AX55" s="43" t="str">
        <f t="shared" si="4"/>
        <v>１２．本事業の今後の改善で優先度が高い事項＿１プロジェクト当たりの支給経費総額を減らしてでも、採用件数を増やす</v>
      </c>
      <c r="AY55" s="68"/>
      <c r="AZ55" s="57" t="s">
        <v>92</v>
      </c>
      <c r="BA55" s="34" t="b">
        <v>0</v>
      </c>
      <c r="BB55" s="60"/>
      <c r="BC55" s="60"/>
      <c r="BD55" s="60"/>
      <c r="BE55" s="60"/>
      <c r="BF55"/>
      <c r="BG55" s="60"/>
      <c r="BH55" s="60"/>
      <c r="BI55" s="60"/>
      <c r="BJ55" s="60"/>
      <c r="BK55" s="60"/>
      <c r="BL55" s="60"/>
      <c r="BM55" s="60"/>
      <c r="BN55" s="60"/>
      <c r="BO55" s="60"/>
      <c r="BP55" s="60"/>
      <c r="BQ55" s="60"/>
      <c r="BR55" s="60"/>
      <c r="BS55" s="60"/>
      <c r="BT55" s="60"/>
      <c r="BU55" s="60"/>
      <c r="BV55" s="60"/>
      <c r="BW55" s="60"/>
    </row>
    <row r="56" spans="1:147" s="59" customFormat="1" ht="19.5" customHeight="1">
      <c r="A56" s="99"/>
      <c r="B56" s="109"/>
      <c r="C56" s="173" t="s">
        <v>36</v>
      </c>
      <c r="D56" s="174"/>
      <c r="E56" s="174"/>
      <c r="F56" s="174"/>
      <c r="G56" s="174"/>
      <c r="H56" s="174"/>
      <c r="I56" s="174"/>
      <c r="J56" s="174"/>
      <c r="K56" s="174"/>
      <c r="L56" s="175"/>
      <c r="M56" s="12"/>
      <c r="N56" s="12"/>
      <c r="O56" s="12"/>
      <c r="P56" s="12"/>
      <c r="Q56" s="12"/>
      <c r="R56" s="12"/>
      <c r="S56" s="12"/>
      <c r="T56" s="12"/>
      <c r="U56" s="12"/>
      <c r="V56" s="12"/>
      <c r="W56" s="12"/>
      <c r="X56" s="12"/>
      <c r="Y56" s="12"/>
      <c r="Z56" s="12"/>
      <c r="AA56" s="12"/>
      <c r="AB56" s="12"/>
      <c r="AC56" s="12"/>
      <c r="AD56" s="12"/>
      <c r="AE56" s="12"/>
      <c r="AF56" s="12"/>
      <c r="AG56" s="12"/>
      <c r="AH56" s="13"/>
      <c r="AI56" s="13"/>
      <c r="AJ56" s="13"/>
      <c r="AK56" s="110"/>
      <c r="AL56" s="12"/>
      <c r="AM56" s="12"/>
      <c r="AN56" s="12"/>
      <c r="AP56" s="60"/>
      <c r="AQ56" s="136" t="s">
        <v>149</v>
      </c>
      <c r="AR56" s="60"/>
      <c r="AS56" s="32">
        <f>ROW()</f>
        <v>56</v>
      </c>
      <c r="AT56" s="55" t="s">
        <v>192</v>
      </c>
      <c r="AU56" s="55" t="s">
        <v>25</v>
      </c>
      <c r="AV56" s="55"/>
      <c r="AW56" s="55"/>
      <c r="AX56" s="43" t="str">
        <f t="shared" si="4"/>
        <v>１２．本事業の今後の改善で優先度が高い事項＿現行の「二国間」の枠組みを維持したまま、第三国からの研究者の参加と経費支援を可能にする</v>
      </c>
      <c r="AY56" s="68"/>
      <c r="AZ56" s="57" t="s">
        <v>92</v>
      </c>
      <c r="BA56" s="34" t="b">
        <v>0</v>
      </c>
      <c r="BB56" s="60"/>
      <c r="BC56" s="60"/>
      <c r="BD56" s="60"/>
      <c r="BE56" s="60"/>
      <c r="BF56"/>
      <c r="BG56" s="60"/>
      <c r="BH56" s="60"/>
      <c r="BI56" s="60"/>
      <c r="BJ56" s="60"/>
      <c r="BK56" s="60"/>
      <c r="BL56" s="60"/>
      <c r="BM56" s="60"/>
      <c r="BN56" s="60"/>
      <c r="BO56" s="60"/>
      <c r="BP56" s="60"/>
      <c r="BQ56" s="60"/>
      <c r="BR56" s="60"/>
      <c r="BS56" s="60"/>
      <c r="BT56" s="60"/>
      <c r="BU56" s="60"/>
      <c r="BV56" s="60"/>
      <c r="BW56" s="60"/>
    </row>
    <row r="57" spans="1:147" s="59" customFormat="1" ht="19.5" customHeight="1">
      <c r="A57" s="99"/>
      <c r="B57" s="104"/>
      <c r="C57" s="10"/>
      <c r="D57" s="1" t="s">
        <v>205</v>
      </c>
      <c r="E57" s="1"/>
      <c r="F57" s="1"/>
      <c r="G57" s="10"/>
      <c r="H57" s="10"/>
      <c r="I57" s="10"/>
      <c r="J57" s="10"/>
      <c r="K57" s="10"/>
      <c r="L57" s="2"/>
      <c r="M57" s="2"/>
      <c r="N57" s="2"/>
      <c r="O57" s="2"/>
      <c r="P57" s="2"/>
      <c r="Q57" s="2"/>
      <c r="R57" s="2"/>
      <c r="S57" s="2"/>
      <c r="T57" s="2"/>
      <c r="U57" s="2"/>
      <c r="V57" s="2"/>
      <c r="W57" s="2"/>
      <c r="X57" s="2"/>
      <c r="Y57" s="2"/>
      <c r="Z57" s="2"/>
      <c r="AA57" s="2"/>
      <c r="AB57" s="2"/>
      <c r="AC57" s="2"/>
      <c r="AD57" s="2"/>
      <c r="AE57" s="2"/>
      <c r="AF57" s="2"/>
      <c r="AG57" s="2"/>
      <c r="AH57" s="11"/>
      <c r="AI57" s="11"/>
      <c r="AJ57" s="11"/>
      <c r="AK57" s="110"/>
      <c r="AL57" s="12"/>
      <c r="AM57" s="12"/>
      <c r="AN57" s="12"/>
      <c r="AP57" s="60"/>
      <c r="AQ57" s="135" t="s">
        <v>36</v>
      </c>
      <c r="AR57" s="60"/>
      <c r="AS57" s="32">
        <f>ROW()</f>
        <v>57</v>
      </c>
      <c r="AT57" s="55" t="s">
        <v>192</v>
      </c>
      <c r="AU57" s="55" t="s">
        <v>26</v>
      </c>
      <c r="AV57" s="55"/>
      <c r="AW57" s="55"/>
      <c r="AX57" s="43" t="str">
        <f t="shared" si="4"/>
        <v>１２．本事業の今後の改善で優先度が高い事項＿現行の「二国間」の枠組みをはずし、相手国を限定しない形にする</v>
      </c>
      <c r="AY57" s="68"/>
      <c r="AZ57" s="57" t="s">
        <v>92</v>
      </c>
      <c r="BA57" s="34" t="b">
        <v>0</v>
      </c>
      <c r="BB57" s="60"/>
      <c r="BC57" s="60"/>
      <c r="BD57" s="60"/>
      <c r="BE57" s="60"/>
      <c r="BF57"/>
      <c r="BG57" s="60"/>
      <c r="BH57" s="60"/>
      <c r="BI57" s="60"/>
      <c r="BJ57" s="60"/>
      <c r="BK57" s="60"/>
      <c r="BL57" s="60"/>
      <c r="BM57" s="60"/>
      <c r="BN57" s="60"/>
      <c r="BO57" s="60"/>
      <c r="BP57" s="60"/>
      <c r="BQ57" s="60"/>
      <c r="BR57" s="60"/>
      <c r="BS57" s="60"/>
      <c r="BT57" s="60"/>
      <c r="BU57" s="60"/>
      <c r="BV57" s="60"/>
      <c r="BW57" s="60"/>
    </row>
    <row r="58" spans="1:147" s="59" customFormat="1" ht="19.5" customHeight="1">
      <c r="A58" s="99"/>
      <c r="B58" s="104"/>
      <c r="C58" s="10"/>
      <c r="D58" s="10"/>
      <c r="E58" s="10"/>
      <c r="F58" s="14"/>
      <c r="G58" s="164"/>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6"/>
      <c r="AK58" s="110"/>
      <c r="AL58" s="12"/>
      <c r="AM58" s="12"/>
      <c r="AN58" s="12"/>
      <c r="AP58" s="60"/>
      <c r="AQ58" s="136" t="s">
        <v>150</v>
      </c>
      <c r="AR58" s="60"/>
      <c r="AS58" s="32">
        <f>ROW()</f>
        <v>58</v>
      </c>
      <c r="AT58" s="55" t="s">
        <v>192</v>
      </c>
      <c r="AU58" s="55" t="s">
        <v>64</v>
      </c>
      <c r="AV58" s="55"/>
      <c r="AW58" s="55"/>
      <c r="AX58" s="43" t="str">
        <f t="shared" si="4"/>
        <v>１２．本事業の今後の改善で優先度が高い事項＿その他</v>
      </c>
      <c r="AY58" s="68"/>
      <c r="AZ58" s="57" t="s">
        <v>92</v>
      </c>
      <c r="BA58" s="34" t="b">
        <v>0</v>
      </c>
      <c r="BB58" s="60"/>
      <c r="BC58" s="60"/>
      <c r="BD58" s="60"/>
      <c r="BE58" s="60"/>
      <c r="BF58"/>
      <c r="BG58" s="60"/>
      <c r="BH58" s="60"/>
      <c r="BI58" s="60"/>
      <c r="BJ58" s="60"/>
      <c r="BK58" s="60"/>
      <c r="BL58" s="60"/>
      <c r="BM58" s="60"/>
      <c r="BN58" s="60"/>
      <c r="BO58" s="60"/>
      <c r="BP58" s="60"/>
      <c r="BQ58" s="60"/>
      <c r="BR58" s="60"/>
      <c r="BS58" s="60"/>
      <c r="BT58" s="60"/>
      <c r="BU58" s="60"/>
      <c r="BV58" s="60"/>
      <c r="BW58" s="60"/>
    </row>
    <row r="59" spans="1:147" s="59" customFormat="1" ht="19.5" customHeight="1">
      <c r="A59" s="99"/>
      <c r="B59" s="104"/>
      <c r="C59" s="10"/>
      <c r="D59" s="10"/>
      <c r="E59" s="10"/>
      <c r="F59" s="14"/>
      <c r="G59" s="167"/>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9"/>
      <c r="AK59" s="102"/>
      <c r="AL59" s="12"/>
      <c r="AM59" s="12"/>
      <c r="AN59" s="12"/>
      <c r="AP59" s="60"/>
      <c r="AQ59" s="136" t="s">
        <v>151</v>
      </c>
      <c r="AR59" s="60"/>
      <c r="AS59" s="32">
        <f>ROW()</f>
        <v>59</v>
      </c>
      <c r="AT59" s="55" t="s">
        <v>192</v>
      </c>
      <c r="AU59" s="55" t="s">
        <v>64</v>
      </c>
      <c r="AV59" s="55" t="s">
        <v>197</v>
      </c>
      <c r="AW59" s="55"/>
      <c r="AX59" s="43" t="str">
        <f t="shared" si="4"/>
        <v>１２．本事業の今後の改善で優先度が高い事項＿その他＿その内容</v>
      </c>
      <c r="AY59" s="68" t="s">
        <v>213</v>
      </c>
      <c r="AZ59" s="57" t="s">
        <v>224</v>
      </c>
      <c r="BA59" s="36" t="str">
        <f>IF(【6】アンケート!$G$106="","",IF(LEN(【6】アンケート!$G$106)&gt;256,"◆◆256文字以上入力◆◆",【6】アンケート!$G$106))</f>
        <v/>
      </c>
      <c r="BB59" s="49"/>
      <c r="BC59" s="49"/>
      <c r="BD59" s="49"/>
      <c r="BE59" s="49"/>
      <c r="BF59"/>
      <c r="BG59" s="49"/>
      <c r="BH59" s="49"/>
      <c r="BI59" s="49"/>
      <c r="BJ59" s="49"/>
      <c r="BK59" s="49"/>
      <c r="BL59" s="49"/>
      <c r="BM59" s="49"/>
      <c r="BN59" s="49"/>
      <c r="BO59" s="49"/>
      <c r="BP59" s="49"/>
      <c r="BQ59" s="49"/>
      <c r="BR59" s="49"/>
      <c r="BS59" s="49"/>
      <c r="BT59" s="49"/>
      <c r="BU59" s="49"/>
      <c r="BV59" s="49"/>
      <c r="BW59" s="49"/>
    </row>
    <row r="60" spans="1:147" ht="19.5" customHeight="1">
      <c r="A60" s="99"/>
      <c r="B60" s="104"/>
      <c r="C60" s="10"/>
      <c r="D60" s="10"/>
      <c r="E60" s="10"/>
      <c r="F60" s="14"/>
      <c r="G60" s="170"/>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2"/>
      <c r="AK60" s="102"/>
      <c r="AL60" s="2"/>
      <c r="AM60" s="2"/>
      <c r="AN60" s="2"/>
      <c r="AQ60" s="136" t="s">
        <v>152</v>
      </c>
      <c r="AS60" s="32">
        <f>ROW()</f>
        <v>60</v>
      </c>
      <c r="AT60" s="55" t="s">
        <v>193</v>
      </c>
      <c r="AU60" s="55" t="s">
        <v>47</v>
      </c>
      <c r="AV60" s="58"/>
      <c r="AW60" s="55"/>
      <c r="AX60" s="43" t="str">
        <f t="shared" si="4"/>
        <v>１３．A枠で今後共同研究・セミナーを行いたい地域、国名＿地域</v>
      </c>
      <c r="AY60" s="68"/>
      <c r="AZ60" s="57" t="s">
        <v>93</v>
      </c>
      <c r="BA60" s="40" t="str">
        <f>C113</f>
        <v>(選択してください)</v>
      </c>
      <c r="BF60"/>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row>
    <row r="61" spans="1:147" ht="12" customHeight="1">
      <c r="A61" s="99"/>
      <c r="B61" s="104"/>
      <c r="C61" s="10"/>
      <c r="D61" s="10"/>
      <c r="E61" s="10"/>
      <c r="F61" s="10"/>
      <c r="G61" s="10"/>
      <c r="H61" s="10"/>
      <c r="I61" s="10"/>
      <c r="J61" s="10"/>
      <c r="K61" s="10"/>
      <c r="L61" s="2"/>
      <c r="M61" s="2"/>
      <c r="N61" s="2"/>
      <c r="O61" s="2"/>
      <c r="P61" s="2"/>
      <c r="Q61" s="2"/>
      <c r="R61" s="2"/>
      <c r="S61" s="2"/>
      <c r="T61" s="2"/>
      <c r="U61" s="2"/>
      <c r="V61" s="2"/>
      <c r="W61" s="2"/>
      <c r="X61" s="2"/>
      <c r="Y61" s="2"/>
      <c r="Z61" s="2"/>
      <c r="AA61" s="2"/>
      <c r="AB61" s="2"/>
      <c r="AC61" s="2"/>
      <c r="AD61" s="2"/>
      <c r="AE61" s="2"/>
      <c r="AF61" s="2"/>
      <c r="AG61" s="2"/>
      <c r="AH61" s="11"/>
      <c r="AI61" s="11"/>
      <c r="AJ61" s="11"/>
      <c r="AK61" s="110"/>
      <c r="AL61" s="2"/>
      <c r="AM61" s="2"/>
      <c r="AN61" s="2"/>
      <c r="AQ61" s="88"/>
      <c r="AS61" s="32">
        <f>ROW()</f>
        <v>61</v>
      </c>
      <c r="AT61" s="55" t="s">
        <v>193</v>
      </c>
      <c r="AU61" s="55" t="s">
        <v>50</v>
      </c>
      <c r="AV61" s="55"/>
      <c r="AW61" s="55"/>
      <c r="AX61" s="43" t="str">
        <f t="shared" si="4"/>
        <v>１３．A枠で今後共同研究・セミナーを行いたい地域、国名＿国名</v>
      </c>
      <c r="AY61" s="68" t="s">
        <v>214</v>
      </c>
      <c r="AZ61" s="57" t="s">
        <v>224</v>
      </c>
      <c r="BA61" s="36" t="str">
        <f>IF(【6】アンケート!$K$113="","",IF(LEN(【6】アンケート!$K$113)&gt;256,"◆◆256文字以上入力◆◆",【6】アンケート!$K$113))</f>
        <v/>
      </c>
      <c r="BB61" s="60"/>
      <c r="BC61" s="60"/>
      <c r="BD61" s="60"/>
      <c r="BE61" s="60"/>
      <c r="BF61"/>
      <c r="BG61" s="60"/>
      <c r="BH61" s="60"/>
      <c r="BI61" s="60"/>
      <c r="BJ61" s="60"/>
      <c r="BK61" s="60"/>
      <c r="BL61" s="60"/>
      <c r="BM61" s="60"/>
      <c r="BN61" s="60"/>
      <c r="BO61" s="60"/>
      <c r="BP61" s="60"/>
      <c r="BQ61" s="60"/>
      <c r="BR61" s="60"/>
      <c r="BS61" s="60"/>
      <c r="BT61" s="60"/>
      <c r="BU61" s="60"/>
      <c r="BV61" s="60"/>
      <c r="BW61" s="60"/>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row>
    <row r="62" spans="1:147" s="59" customFormat="1" ht="12" customHeight="1">
      <c r="A62" s="99"/>
      <c r="B62" s="106"/>
      <c r="C62" s="6"/>
      <c r="D62" s="6"/>
      <c r="E62" s="6"/>
      <c r="F62" s="6"/>
      <c r="G62" s="6"/>
      <c r="H62" s="6"/>
      <c r="I62" s="6"/>
      <c r="J62" s="6"/>
      <c r="K62" s="6"/>
      <c r="L62" s="7"/>
      <c r="M62" s="7"/>
      <c r="N62" s="7"/>
      <c r="O62" s="7"/>
      <c r="P62" s="7"/>
      <c r="Q62" s="7"/>
      <c r="R62" s="7"/>
      <c r="S62" s="7"/>
      <c r="T62" s="7"/>
      <c r="U62" s="7"/>
      <c r="V62" s="7"/>
      <c r="W62" s="7"/>
      <c r="X62" s="7"/>
      <c r="Y62" s="7"/>
      <c r="Z62" s="7"/>
      <c r="AA62" s="7"/>
      <c r="AB62" s="7"/>
      <c r="AC62" s="7"/>
      <c r="AD62" s="7"/>
      <c r="AE62" s="7"/>
      <c r="AF62" s="7"/>
      <c r="AG62" s="7"/>
      <c r="AH62" s="8"/>
      <c r="AI62" s="8"/>
      <c r="AJ62" s="8"/>
      <c r="AK62" s="131"/>
      <c r="AL62" s="12"/>
      <c r="AM62" s="12"/>
      <c r="AN62" s="12"/>
      <c r="AP62" s="60"/>
      <c r="AQ62" s="31"/>
      <c r="AR62" s="60"/>
      <c r="AS62" s="32">
        <f>ROW()</f>
        <v>62</v>
      </c>
      <c r="AT62" s="55" t="s">
        <v>194</v>
      </c>
      <c r="AU62" s="58"/>
      <c r="AV62" s="55"/>
      <c r="AW62" s="55"/>
      <c r="AX62" s="43" t="str">
        <f t="shared" si="4"/>
        <v>１４．本事業の存在意義</v>
      </c>
      <c r="AY62" s="68"/>
      <c r="AZ62" s="58" t="s">
        <v>93</v>
      </c>
      <c r="BA62" s="37" t="str">
        <f>C118</f>
        <v>(選択してください)</v>
      </c>
      <c r="BB62" s="60"/>
      <c r="BC62" s="60"/>
      <c r="BD62" s="60"/>
      <c r="BE62" s="60"/>
      <c r="BF62"/>
      <c r="BG62" s="60"/>
      <c r="BH62" s="60"/>
      <c r="BI62" s="60"/>
      <c r="BJ62" s="60"/>
      <c r="BK62" s="60"/>
      <c r="BL62" s="60"/>
      <c r="BM62" s="60"/>
      <c r="BN62" s="60"/>
      <c r="BO62" s="60"/>
      <c r="BP62" s="60"/>
      <c r="BQ62" s="60"/>
      <c r="BR62" s="60"/>
      <c r="BS62" s="60"/>
      <c r="BT62" s="60"/>
      <c r="BU62" s="60"/>
      <c r="BV62" s="60"/>
      <c r="BW62" s="60"/>
    </row>
    <row r="63" spans="1:147" s="59" customFormat="1" ht="19.5" customHeight="1">
      <c r="A63" s="99" t="str">
        <f>IF(AND(BA37=TRUE,G67=""),"「具体的に」欄をご入力ください","")</f>
        <v/>
      </c>
      <c r="B63" s="108" t="s">
        <v>153</v>
      </c>
      <c r="C63" s="2"/>
      <c r="D63" s="10"/>
      <c r="E63" s="10"/>
      <c r="F63" s="10"/>
      <c r="G63" s="10"/>
      <c r="H63" s="10"/>
      <c r="I63" s="10"/>
      <c r="J63" s="10"/>
      <c r="K63" s="10"/>
      <c r="L63" s="2"/>
      <c r="M63" s="2"/>
      <c r="N63" s="2"/>
      <c r="O63" s="2"/>
      <c r="P63" s="2"/>
      <c r="Q63" s="2"/>
      <c r="R63" s="2"/>
      <c r="S63" s="2"/>
      <c r="T63" s="2"/>
      <c r="U63" s="2"/>
      <c r="V63" s="2"/>
      <c r="W63" s="2"/>
      <c r="X63" s="2"/>
      <c r="Y63" s="2"/>
      <c r="Z63" s="2"/>
      <c r="AA63" s="2"/>
      <c r="AB63" s="2"/>
      <c r="AC63" s="2"/>
      <c r="AD63" s="2"/>
      <c r="AE63" s="2"/>
      <c r="AF63" s="2"/>
      <c r="AG63" s="2"/>
      <c r="AH63" s="11"/>
      <c r="AI63" s="11"/>
      <c r="AJ63" s="11"/>
      <c r="AK63" s="102"/>
      <c r="AL63" s="12"/>
      <c r="AM63" s="12"/>
      <c r="AN63" s="12"/>
      <c r="AP63" s="60"/>
      <c r="AQ63" s="31"/>
      <c r="AR63" s="60"/>
      <c r="AS63" s="32">
        <f>ROW()</f>
        <v>63</v>
      </c>
      <c r="AT63" s="55" t="s">
        <v>194</v>
      </c>
      <c r="AU63" s="58" t="s">
        <v>232</v>
      </c>
      <c r="AV63" s="55" t="s">
        <v>56</v>
      </c>
      <c r="AW63" s="55"/>
      <c r="AX63" s="43" t="str">
        <f t="shared" si="4"/>
        <v>１４．本事業の存在意義＿本事業の単独での存在意義はある＿その理由＆その他具体例</v>
      </c>
      <c r="AY63" s="68" t="s">
        <v>215</v>
      </c>
      <c r="AZ63" s="57" t="s">
        <v>224</v>
      </c>
      <c r="BA63" s="36" t="str">
        <f>IF(【6】アンケート!$F$120="","",IF(LEN(【6】アンケート!$F$120)&gt;256,"◆◆256文字以上◆◆",【6】アンケート!$F$120))</f>
        <v/>
      </c>
      <c r="BB63" s="49"/>
      <c r="BC63" s="49"/>
      <c r="BD63" s="49"/>
      <c r="BE63" s="49"/>
      <c r="BF63"/>
      <c r="BG63" s="49"/>
      <c r="BH63" s="49"/>
      <c r="BI63" s="49"/>
      <c r="BJ63" s="49"/>
      <c r="BK63" s="49"/>
      <c r="BL63" s="49"/>
      <c r="BM63" s="49"/>
      <c r="BN63" s="49"/>
      <c r="BO63" s="49"/>
      <c r="BP63" s="49"/>
      <c r="BQ63" s="49"/>
      <c r="BR63" s="49"/>
      <c r="BS63" s="49"/>
      <c r="BT63" s="49"/>
      <c r="BU63" s="49"/>
      <c r="BV63" s="49"/>
      <c r="BW63" s="49"/>
    </row>
    <row r="64" spans="1:147" ht="19.5" customHeight="1">
      <c r="A64" s="99"/>
      <c r="B64" s="109"/>
      <c r="C64" s="12"/>
      <c r="D64" s="12" t="s">
        <v>9</v>
      </c>
      <c r="E64" s="1"/>
      <c r="F64" s="1"/>
      <c r="G64" s="1"/>
      <c r="H64" s="1"/>
      <c r="I64" s="12"/>
      <c r="J64" s="12"/>
      <c r="K64" s="12"/>
      <c r="L64" s="12"/>
      <c r="M64" s="12"/>
      <c r="N64" s="1" t="s">
        <v>10</v>
      </c>
      <c r="O64" s="12"/>
      <c r="P64" s="12"/>
      <c r="Q64" s="12"/>
      <c r="R64" s="12"/>
      <c r="S64" s="12"/>
      <c r="T64" s="12"/>
      <c r="U64" s="12"/>
      <c r="V64" s="12"/>
      <c r="W64" s="12"/>
      <c r="X64" s="1" t="s">
        <v>154</v>
      </c>
      <c r="Y64" s="12"/>
      <c r="Z64" s="12"/>
      <c r="AA64" s="12"/>
      <c r="AB64" s="12"/>
      <c r="AC64" s="12"/>
      <c r="AD64" s="12"/>
      <c r="AE64" s="13"/>
      <c r="AF64" s="13"/>
      <c r="AG64" s="13"/>
      <c r="AH64" s="2"/>
      <c r="AI64" s="13"/>
      <c r="AJ64" s="13"/>
      <c r="AK64" s="102"/>
      <c r="AL64" s="2"/>
      <c r="AM64" s="2"/>
      <c r="AN64" s="2"/>
      <c r="AQ64" s="31"/>
      <c r="AS64" s="32">
        <f>ROW()</f>
        <v>64</v>
      </c>
      <c r="AT64" s="55" t="s">
        <v>195</v>
      </c>
      <c r="AU64" s="58" t="s">
        <v>54</v>
      </c>
      <c r="AV64" s="55"/>
      <c r="AW64" s="55"/>
      <c r="AX64" s="43" t="str">
        <f t="shared" ref="AX64:AX66" si="5">CONCATENATE(AT64,IF(AU64="","","＿"),AU64,IF(AV64="","","＿"),AV64,IF(AW64="","","＿"),AW64)</f>
        <v>１５．手引は役立ったか＿選択数字</v>
      </c>
      <c r="AY64" s="68"/>
      <c r="AZ64" s="77" t="s">
        <v>94</v>
      </c>
      <c r="BA64" s="38">
        <v>0</v>
      </c>
      <c r="BF64"/>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row>
    <row r="65" spans="1:147" ht="19.5" customHeight="1">
      <c r="A65" s="99"/>
      <c r="B65" s="109"/>
      <c r="C65" s="12"/>
      <c r="D65" s="1" t="s">
        <v>11</v>
      </c>
      <c r="E65" s="1"/>
      <c r="F65" s="1"/>
      <c r="G65" s="1"/>
      <c r="H65" s="12"/>
      <c r="I65" s="1" t="s">
        <v>12</v>
      </c>
      <c r="J65" s="12"/>
      <c r="K65" s="12"/>
      <c r="L65" s="12"/>
      <c r="M65" s="12"/>
      <c r="N65" s="1" t="s">
        <v>13</v>
      </c>
      <c r="O65" s="12"/>
      <c r="P65" s="12"/>
      <c r="Q65" s="12"/>
      <c r="R65" s="12"/>
      <c r="S65" s="12"/>
      <c r="T65" s="12"/>
      <c r="U65" s="12"/>
      <c r="V65" s="12"/>
      <c r="W65" s="12"/>
      <c r="X65" s="12"/>
      <c r="Y65" s="12"/>
      <c r="Z65" s="12"/>
      <c r="AA65" s="12"/>
      <c r="AB65" s="12"/>
      <c r="AC65" s="12"/>
      <c r="AD65" s="12"/>
      <c r="AE65" s="13"/>
      <c r="AF65" s="13"/>
      <c r="AG65" s="13"/>
      <c r="AH65" s="12"/>
      <c r="AI65" s="13"/>
      <c r="AJ65" s="13"/>
      <c r="AK65" s="110"/>
      <c r="AL65" s="2"/>
      <c r="AM65" s="2"/>
      <c r="AN65" s="2"/>
      <c r="AQ65" s="31"/>
      <c r="AS65" s="32">
        <f>ROW()</f>
        <v>65</v>
      </c>
      <c r="AT65" s="55" t="s">
        <v>195</v>
      </c>
      <c r="AU65" s="58" t="s">
        <v>55</v>
      </c>
      <c r="AV65" s="94"/>
      <c r="AW65" s="55"/>
      <c r="AX65" s="43" t="str">
        <f t="shared" si="5"/>
        <v>１５．手引は役立ったか＿選択文字列</v>
      </c>
      <c r="AY65" s="68"/>
      <c r="AZ65" s="77" t="s">
        <v>57</v>
      </c>
      <c r="BA65" s="39" t="str">
        <f>IFERROR(CHOOSE(BA64,"役に立った","役に立たなかった"),"(選択してください)")</f>
        <v>(選択してください)</v>
      </c>
      <c r="BB65" s="60"/>
      <c r="BC65" s="60"/>
      <c r="BD65" s="60"/>
      <c r="BE65" s="60"/>
      <c r="BF65"/>
      <c r="BG65" s="60"/>
      <c r="BH65" s="60"/>
      <c r="BI65" s="60"/>
      <c r="BJ65" s="60"/>
      <c r="BK65" s="60"/>
      <c r="BL65" s="60"/>
      <c r="BM65" s="60"/>
      <c r="BN65" s="60"/>
      <c r="BO65" s="60"/>
      <c r="BP65" s="60"/>
      <c r="BQ65" s="60"/>
      <c r="BR65" s="60"/>
      <c r="BS65" s="60"/>
      <c r="BT65" s="60"/>
      <c r="BU65" s="60"/>
      <c r="BV65" s="60"/>
      <c r="BW65" s="60"/>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row>
    <row r="66" spans="1:147" s="59" customFormat="1" ht="19.5" customHeight="1">
      <c r="A66" s="99"/>
      <c r="B66" s="109"/>
      <c r="C66" s="12"/>
      <c r="D66" s="1" t="s">
        <v>41</v>
      </c>
      <c r="E66" s="1"/>
      <c r="F66" s="1"/>
      <c r="G66" s="1"/>
      <c r="H66" s="1"/>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2"/>
      <c r="AI66" s="14"/>
      <c r="AJ66" s="14"/>
      <c r="AK66" s="110"/>
      <c r="AL66" s="12"/>
      <c r="AM66" s="12"/>
      <c r="AN66" s="12"/>
      <c r="AP66" s="60"/>
      <c r="AQ66" s="31"/>
      <c r="AR66" s="60"/>
      <c r="AS66" s="32">
        <f>ROW()</f>
        <v>66</v>
      </c>
      <c r="AT66" s="55" t="s">
        <v>195</v>
      </c>
      <c r="AU66" s="58" t="s">
        <v>226</v>
      </c>
      <c r="AV66" s="55" t="s">
        <v>227</v>
      </c>
      <c r="AW66" s="55"/>
      <c r="AX66" s="43" t="str">
        <f t="shared" si="5"/>
        <v>１５．手引は役立ったか＿役に立たなかった＿その理由</v>
      </c>
      <c r="AY66" s="68" t="s">
        <v>228</v>
      </c>
      <c r="AZ66" s="57" t="s">
        <v>224</v>
      </c>
      <c r="BA66" s="36" t="str">
        <f>IF(【6】アンケート!$F$129="","",IF(LEN(【6】アンケート!$F$129)&gt;256,"◆◆256文字以上入力◆◆",【6】アンケート!$F$129))</f>
        <v/>
      </c>
      <c r="BB66" s="60"/>
      <c r="BC66" s="60"/>
      <c r="BD66" s="60"/>
      <c r="BE66" s="60"/>
      <c r="BF66"/>
      <c r="BG66" s="60"/>
      <c r="BH66" s="60"/>
      <c r="BI66" s="60"/>
      <c r="BJ66" s="60"/>
      <c r="BK66" s="60"/>
      <c r="BL66" s="60"/>
      <c r="BM66" s="60"/>
      <c r="BN66" s="60"/>
      <c r="BO66" s="60"/>
      <c r="BP66" s="60"/>
      <c r="BQ66" s="60"/>
      <c r="BR66" s="60"/>
      <c r="BS66" s="60"/>
      <c r="BT66" s="60"/>
      <c r="BU66" s="60"/>
      <c r="BV66" s="60"/>
      <c r="BW66" s="60"/>
    </row>
    <row r="67" spans="1:147" s="59" customFormat="1" ht="19.5" customHeight="1">
      <c r="A67" s="99"/>
      <c r="B67" s="109"/>
      <c r="C67" s="12"/>
      <c r="D67" s="12"/>
      <c r="E67" s="12"/>
      <c r="F67" s="1"/>
      <c r="G67" s="176"/>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8"/>
      <c r="AK67" s="110"/>
      <c r="AL67" s="12"/>
      <c r="AM67" s="12"/>
      <c r="AN67" s="12"/>
      <c r="AP67" s="60"/>
      <c r="AQ67" s="31"/>
      <c r="AR67" s="60"/>
      <c r="AS67" s="32">
        <f>ROW()</f>
        <v>67</v>
      </c>
      <c r="AT67" s="55" t="s">
        <v>196</v>
      </c>
      <c r="AU67" s="58"/>
      <c r="AV67" s="55"/>
      <c r="AW67" s="55"/>
      <c r="AX67" s="43" t="str">
        <f t="shared" ref="AX67" si="6">CONCATENATE(AT67,IF(AU67="","","＿"),AU67,IF(AV67="","","＿"),AV67,IF(AW67="","","＿"),AW67)</f>
        <v>１６．ご意見・ご要望</v>
      </c>
      <c r="AY67" s="68" t="s">
        <v>229</v>
      </c>
      <c r="AZ67" s="57" t="s">
        <v>224</v>
      </c>
      <c r="BA67" s="36" t="str">
        <f>IF(【6】アンケート!$C$135="","",IF(LEN(【6】アンケート!$C$135)&gt;256,"◆◆256文字以上入力◆◆",【6】アンケート!$C$135))</f>
        <v/>
      </c>
      <c r="BB67" s="49"/>
      <c r="BC67" s="49"/>
      <c r="BD67" s="49"/>
      <c r="BE67" s="49"/>
      <c r="BF67"/>
      <c r="BG67" s="49"/>
      <c r="BH67" s="49"/>
      <c r="BI67" s="49"/>
      <c r="BJ67" s="49"/>
      <c r="BK67" s="49"/>
      <c r="BL67" s="49"/>
      <c r="BM67" s="49"/>
      <c r="BN67" s="49"/>
      <c r="BO67" s="49"/>
      <c r="BP67" s="49"/>
      <c r="BQ67" s="49"/>
      <c r="BR67" s="49"/>
      <c r="BS67" s="49"/>
      <c r="BT67" s="49"/>
      <c r="BU67" s="49"/>
      <c r="BV67" s="49"/>
      <c r="BW67" s="49"/>
    </row>
    <row r="68" spans="1:147" ht="19.5" customHeight="1">
      <c r="A68" s="99"/>
      <c r="B68" s="109"/>
      <c r="C68" s="12"/>
      <c r="D68" s="12"/>
      <c r="E68" s="12"/>
      <c r="F68" s="1"/>
      <c r="G68" s="179"/>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1"/>
      <c r="AK68" s="110"/>
      <c r="AL68" s="2"/>
      <c r="AM68" s="2"/>
      <c r="AN68" s="2"/>
      <c r="AQ68" s="88"/>
      <c r="AS68" s="46"/>
      <c r="BF68"/>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row>
    <row r="69" spans="1:147" ht="19.5" customHeight="1">
      <c r="A69" s="99"/>
      <c r="B69" s="109"/>
      <c r="C69" s="12"/>
      <c r="D69" s="12"/>
      <c r="E69" s="12"/>
      <c r="F69" s="1"/>
      <c r="G69" s="182"/>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4"/>
      <c r="AK69" s="110"/>
      <c r="AL69" s="142"/>
      <c r="AM69" s="2"/>
      <c r="AN69" s="2"/>
      <c r="AQ69" s="88"/>
      <c r="AS69" s="46"/>
      <c r="AT69" s="60"/>
      <c r="AU69" s="60"/>
      <c r="AV69" s="60"/>
      <c r="AW69" s="60"/>
      <c r="AX69" s="60"/>
      <c r="AY69" s="60"/>
      <c r="AZ69" s="60"/>
      <c r="BA69" s="60"/>
      <c r="BB69" s="60"/>
      <c r="BC69" s="60"/>
      <c r="BD69" s="60"/>
      <c r="BE69" s="60"/>
      <c r="BF69"/>
      <c r="BG69" s="60"/>
      <c r="BH69" s="60"/>
      <c r="BI69" s="60"/>
      <c r="BJ69" s="60"/>
      <c r="BK69" s="60"/>
      <c r="BL69" s="60"/>
      <c r="BM69" s="60"/>
      <c r="BN69" s="60"/>
      <c r="BO69" s="60"/>
      <c r="BP69" s="60"/>
      <c r="BQ69" s="60"/>
      <c r="BR69" s="60"/>
      <c r="BS69" s="60"/>
      <c r="BT69" s="60"/>
      <c r="BU69" s="60"/>
      <c r="BV69" s="60"/>
      <c r="BW69" s="60"/>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row>
    <row r="70" spans="1:147" s="59" customFormat="1" ht="12" customHeight="1">
      <c r="A70" s="99"/>
      <c r="B70" s="104"/>
      <c r="C70" s="10"/>
      <c r="D70" s="10"/>
      <c r="E70" s="10"/>
      <c r="F70" s="10"/>
      <c r="G70" s="10"/>
      <c r="H70" s="10"/>
      <c r="I70" s="10"/>
      <c r="J70" s="10"/>
      <c r="K70" s="10"/>
      <c r="L70" s="2"/>
      <c r="M70" s="2"/>
      <c r="N70" s="2"/>
      <c r="O70" s="2"/>
      <c r="P70" s="2"/>
      <c r="Q70" s="2"/>
      <c r="R70" s="2"/>
      <c r="S70" s="2"/>
      <c r="T70" s="2"/>
      <c r="U70" s="2"/>
      <c r="V70" s="2"/>
      <c r="W70" s="2"/>
      <c r="X70" s="2"/>
      <c r="Y70" s="2"/>
      <c r="Z70" s="2"/>
      <c r="AA70" s="2"/>
      <c r="AB70" s="2"/>
      <c r="AC70" s="2"/>
      <c r="AD70" s="2"/>
      <c r="AE70" s="2"/>
      <c r="AF70" s="2"/>
      <c r="AG70" s="2"/>
      <c r="AH70" s="11"/>
      <c r="AI70" s="11"/>
      <c r="AJ70" s="11"/>
      <c r="AK70" s="112"/>
      <c r="AL70" s="143"/>
      <c r="AM70" s="129"/>
      <c r="AN70" s="129"/>
      <c r="AP70" s="60"/>
      <c r="AQ70" s="88"/>
      <c r="AR70" s="60"/>
      <c r="AS70" s="46"/>
      <c r="AT70" s="60"/>
      <c r="AU70" s="60"/>
      <c r="AV70" s="60"/>
      <c r="AW70" s="60"/>
      <c r="AX70" s="60"/>
      <c r="AY70" s="60"/>
      <c r="AZ70" s="60"/>
      <c r="BA70" s="60"/>
      <c r="BB70" s="60"/>
      <c r="BC70" s="60"/>
      <c r="BD70" s="60"/>
      <c r="BE70" s="60"/>
      <c r="BF70"/>
      <c r="BG70" s="60"/>
      <c r="BH70" s="60"/>
      <c r="BI70" s="60"/>
      <c r="BJ70" s="60"/>
      <c r="BK70" s="60"/>
      <c r="BL70" s="60"/>
      <c r="BM70" s="60"/>
      <c r="BN70" s="60"/>
      <c r="BO70" s="60"/>
      <c r="BP70" s="60"/>
      <c r="BQ70" s="60"/>
      <c r="BR70" s="60"/>
      <c r="BS70" s="60"/>
      <c r="BT70" s="60"/>
      <c r="BU70" s="60"/>
      <c r="BV70" s="60"/>
      <c r="BW70" s="60"/>
    </row>
    <row r="71" spans="1:147" s="59" customFormat="1" ht="12" customHeight="1">
      <c r="A71" s="99"/>
      <c r="B71" s="106"/>
      <c r="C71" s="6"/>
      <c r="D71" s="6"/>
      <c r="E71" s="6"/>
      <c r="F71" s="6"/>
      <c r="G71" s="6"/>
      <c r="H71" s="6"/>
      <c r="I71" s="6"/>
      <c r="J71" s="6"/>
      <c r="K71" s="6"/>
      <c r="L71" s="7"/>
      <c r="M71" s="7"/>
      <c r="N71" s="7"/>
      <c r="O71" s="7"/>
      <c r="P71" s="7"/>
      <c r="Q71" s="7"/>
      <c r="R71" s="7"/>
      <c r="S71" s="7"/>
      <c r="T71" s="7"/>
      <c r="U71" s="7"/>
      <c r="V71" s="7"/>
      <c r="W71" s="7"/>
      <c r="X71" s="7"/>
      <c r="Y71" s="7"/>
      <c r="Z71" s="7"/>
      <c r="AA71" s="7"/>
      <c r="AB71" s="7"/>
      <c r="AC71" s="7"/>
      <c r="AD71" s="7"/>
      <c r="AE71" s="7"/>
      <c r="AF71" s="7"/>
      <c r="AG71" s="7"/>
      <c r="AH71" s="8"/>
      <c r="AI71" s="8"/>
      <c r="AJ71" s="8"/>
      <c r="AK71" s="102"/>
      <c r="AL71" s="143"/>
      <c r="AM71" s="129"/>
      <c r="AN71" s="129"/>
      <c r="AP71" s="60"/>
      <c r="AQ71" s="88"/>
      <c r="AR71" s="60"/>
      <c r="AS71" s="46"/>
      <c r="AT71" s="60"/>
      <c r="AU71" s="60"/>
      <c r="AV71" s="60"/>
      <c r="AW71" s="60"/>
      <c r="AX71" s="60"/>
      <c r="AY71" s="60"/>
      <c r="AZ71" s="60"/>
      <c r="BA71" s="60"/>
      <c r="BB71" s="49"/>
      <c r="BC71" s="49"/>
      <c r="BD71" s="49"/>
      <c r="BE71" s="49"/>
      <c r="BF71"/>
      <c r="BG71" s="49"/>
      <c r="BH71" s="49"/>
      <c r="BI71" s="49"/>
      <c r="BJ71" s="49"/>
      <c r="BK71" s="49"/>
      <c r="BL71" s="49"/>
      <c r="BM71" s="49"/>
      <c r="BN71" s="49"/>
      <c r="BO71" s="49"/>
      <c r="BP71" s="49"/>
      <c r="BQ71" s="49"/>
      <c r="BR71" s="49"/>
      <c r="BS71" s="49"/>
      <c r="BT71" s="49"/>
      <c r="BU71" s="49"/>
      <c r="BV71" s="49"/>
      <c r="BW71" s="49"/>
    </row>
    <row r="72" spans="1:147" ht="19.5" customHeight="1">
      <c r="A72" s="99"/>
      <c r="B72" s="108" t="s">
        <v>155</v>
      </c>
      <c r="C72" s="2"/>
      <c r="D72" s="10"/>
      <c r="E72" s="10"/>
      <c r="F72" s="10"/>
      <c r="G72" s="10"/>
      <c r="H72" s="10"/>
      <c r="I72" s="10"/>
      <c r="J72" s="10"/>
      <c r="K72" s="10"/>
      <c r="L72" s="2"/>
      <c r="M72" s="2"/>
      <c r="N72" s="2"/>
      <c r="O72" s="2"/>
      <c r="P72" s="2"/>
      <c r="Q72" s="2"/>
      <c r="R72" s="2"/>
      <c r="S72" s="2"/>
      <c r="T72" s="2"/>
      <c r="U72" s="2"/>
      <c r="V72" s="2"/>
      <c r="W72" s="2"/>
      <c r="X72" s="2"/>
      <c r="Y72" s="2"/>
      <c r="Z72" s="2"/>
      <c r="AA72" s="2"/>
      <c r="AB72" s="2"/>
      <c r="AC72" s="2"/>
      <c r="AD72" s="2"/>
      <c r="AE72" s="2"/>
      <c r="AF72" s="2"/>
      <c r="AG72" s="2"/>
      <c r="AH72" s="11"/>
      <c r="AI72" s="11"/>
      <c r="AJ72" s="11"/>
      <c r="AK72" s="102"/>
      <c r="AL72" s="143"/>
      <c r="AM72" s="129"/>
      <c r="AN72" s="129"/>
      <c r="AQ72" s="31"/>
      <c r="AS72" s="46"/>
      <c r="AT72" s="60"/>
      <c r="AU72" s="60"/>
      <c r="AV72" s="60"/>
      <c r="AW72" s="60"/>
      <c r="AX72" s="60"/>
      <c r="AY72" s="60"/>
      <c r="AZ72" s="60"/>
      <c r="BA72" s="60"/>
      <c r="BF72"/>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row>
    <row r="73" spans="1:147" ht="19.5" customHeight="1">
      <c r="A73" s="99"/>
      <c r="B73" s="109"/>
      <c r="C73" s="1"/>
      <c r="D73" s="1" t="s">
        <v>15</v>
      </c>
      <c r="E73" s="1"/>
      <c r="F73" s="1" t="s">
        <v>234</v>
      </c>
      <c r="G73" s="1"/>
      <c r="H73" s="1"/>
      <c r="I73" s="164"/>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6"/>
      <c r="AK73" s="128"/>
      <c r="AL73" s="142"/>
      <c r="AM73" s="2"/>
      <c r="AN73" s="2"/>
      <c r="AQ73" s="31"/>
      <c r="AS73" s="46"/>
      <c r="AT73" s="60"/>
      <c r="AU73" s="60"/>
      <c r="AV73" s="60"/>
      <c r="AW73" s="60"/>
      <c r="AX73" s="60"/>
      <c r="AY73" s="60"/>
      <c r="AZ73" s="60"/>
      <c r="BA73" s="60"/>
      <c r="BF73"/>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row>
    <row r="74" spans="1:147" ht="19.5" customHeight="1">
      <c r="A74" s="99"/>
      <c r="B74" s="109"/>
      <c r="C74" s="1"/>
      <c r="D74" s="1" t="s">
        <v>156</v>
      </c>
      <c r="E74" s="1"/>
      <c r="F74" s="1"/>
      <c r="G74" s="1"/>
      <c r="H74" s="1"/>
      <c r="I74" s="170"/>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2"/>
      <c r="AK74" s="127"/>
      <c r="AL74" s="2"/>
      <c r="AM74" s="2"/>
      <c r="AN74" s="2"/>
      <c r="AQ74" s="31"/>
      <c r="AS74" s="46"/>
      <c r="AT74" s="60"/>
      <c r="AU74" s="60"/>
      <c r="AV74" s="60"/>
      <c r="AW74" s="60"/>
      <c r="AX74" s="60"/>
      <c r="AY74" s="60"/>
      <c r="AZ74" s="60"/>
      <c r="BA74" s="60"/>
      <c r="BB74" s="60"/>
      <c r="BC74" s="60"/>
      <c r="BD74" s="60"/>
      <c r="BE74" s="60"/>
      <c r="BF74"/>
      <c r="BG74" s="60"/>
      <c r="BH74" s="60"/>
      <c r="BI74" s="60"/>
      <c r="BJ74" s="60"/>
      <c r="BK74" s="60"/>
      <c r="BL74" s="60"/>
      <c r="BM74" s="60"/>
      <c r="BN74" s="60"/>
      <c r="BO74" s="60"/>
      <c r="BP74" s="60"/>
      <c r="BQ74" s="60"/>
      <c r="BR74" s="60"/>
      <c r="BS74" s="60"/>
      <c r="BT74" s="60"/>
      <c r="BU74" s="60"/>
      <c r="BV74" s="60"/>
      <c r="BW74" s="60"/>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row>
    <row r="75" spans="1:147" s="59" customFormat="1" ht="12" customHeight="1">
      <c r="A75" s="99"/>
      <c r="B75" s="104"/>
      <c r="C75" s="10"/>
      <c r="D75" s="10"/>
      <c r="E75" s="10"/>
      <c r="F75" s="10"/>
      <c r="G75" s="10"/>
      <c r="H75" s="10"/>
      <c r="I75" s="10"/>
      <c r="J75" s="10"/>
      <c r="K75" s="10"/>
      <c r="L75" s="2"/>
      <c r="M75" s="2"/>
      <c r="N75" s="2"/>
      <c r="O75" s="2"/>
      <c r="P75" s="2"/>
      <c r="Q75" s="2"/>
      <c r="R75" s="2"/>
      <c r="S75" s="2"/>
      <c r="T75" s="2"/>
      <c r="U75" s="2"/>
      <c r="V75" s="2"/>
      <c r="W75" s="2"/>
      <c r="X75" s="2"/>
      <c r="Y75" s="2"/>
      <c r="Z75" s="2"/>
      <c r="AA75" s="2"/>
      <c r="AB75" s="2"/>
      <c r="AC75" s="2"/>
      <c r="AD75" s="2"/>
      <c r="AE75" s="2"/>
      <c r="AF75" s="2"/>
      <c r="AG75" s="2"/>
      <c r="AH75" s="11"/>
      <c r="AI75" s="11"/>
      <c r="AJ75" s="11"/>
      <c r="AK75" s="110"/>
      <c r="AL75" s="12"/>
      <c r="AM75" s="12"/>
      <c r="AN75" s="12"/>
      <c r="AP75" s="60"/>
      <c r="AQ75" s="31"/>
      <c r="AR75" s="60"/>
      <c r="AS75" s="46"/>
      <c r="AT75" s="60"/>
      <c r="AU75" s="60"/>
      <c r="AV75" s="60"/>
      <c r="AW75" s="60"/>
      <c r="AX75" s="60"/>
      <c r="AY75" s="60"/>
      <c r="AZ75" s="60"/>
      <c r="BA75" s="60"/>
      <c r="BB75" s="60"/>
      <c r="BC75" s="60"/>
      <c r="BD75" s="60"/>
      <c r="BE75" s="60"/>
      <c r="BF75"/>
      <c r="BG75" s="60"/>
      <c r="BH75" s="60"/>
      <c r="BI75" s="60"/>
      <c r="BJ75" s="60"/>
      <c r="BK75" s="60"/>
      <c r="BL75" s="60"/>
      <c r="BM75" s="60"/>
      <c r="BN75" s="60"/>
      <c r="BO75" s="60"/>
      <c r="BP75" s="60"/>
      <c r="BQ75" s="60"/>
      <c r="BR75" s="60"/>
      <c r="BS75" s="60"/>
      <c r="BT75" s="60"/>
      <c r="BU75" s="60"/>
      <c r="BV75" s="60"/>
      <c r="BW75" s="60"/>
    </row>
    <row r="76" spans="1:147" s="59" customFormat="1" ht="12" customHeight="1">
      <c r="A76" s="99"/>
      <c r="B76" s="106"/>
      <c r="C76" s="6"/>
      <c r="D76" s="6"/>
      <c r="E76" s="6"/>
      <c r="F76" s="6"/>
      <c r="G76" s="6"/>
      <c r="H76" s="6"/>
      <c r="I76" s="6"/>
      <c r="J76" s="6"/>
      <c r="K76" s="6"/>
      <c r="L76" s="7"/>
      <c r="M76" s="7"/>
      <c r="N76" s="7"/>
      <c r="O76" s="7"/>
      <c r="P76" s="7"/>
      <c r="Q76" s="7"/>
      <c r="R76" s="7"/>
      <c r="S76" s="7"/>
      <c r="T76" s="7"/>
      <c r="U76" s="7"/>
      <c r="V76" s="7"/>
      <c r="W76" s="7"/>
      <c r="X76" s="7"/>
      <c r="Y76" s="7"/>
      <c r="Z76" s="7"/>
      <c r="AA76" s="7"/>
      <c r="AB76" s="7"/>
      <c r="AC76" s="7"/>
      <c r="AD76" s="7"/>
      <c r="AE76" s="7"/>
      <c r="AF76" s="7"/>
      <c r="AG76" s="7"/>
      <c r="AH76" s="8"/>
      <c r="AI76" s="8"/>
      <c r="AJ76" s="8"/>
      <c r="AK76" s="114"/>
      <c r="AL76" s="12"/>
      <c r="AM76" s="12"/>
      <c r="AN76" s="12"/>
      <c r="AP76" s="60"/>
      <c r="AQ76" s="31"/>
      <c r="AR76" s="60"/>
      <c r="AS76" s="46"/>
      <c r="AT76" s="49"/>
      <c r="AU76" s="49"/>
      <c r="AV76" s="49"/>
      <c r="AW76" s="49"/>
      <c r="AX76" s="49"/>
      <c r="AY76" s="49"/>
      <c r="AZ76" s="49"/>
      <c r="BA76" s="49"/>
      <c r="BB76" s="49"/>
      <c r="BC76" s="49"/>
      <c r="BD76" s="49"/>
      <c r="BE76" s="49"/>
      <c r="BF76"/>
      <c r="BG76" s="49"/>
      <c r="BH76" s="49"/>
      <c r="BI76" s="49"/>
      <c r="BJ76" s="49"/>
      <c r="BK76" s="49"/>
      <c r="BL76" s="49"/>
      <c r="BM76" s="49"/>
      <c r="BN76" s="49"/>
      <c r="BO76" s="49"/>
      <c r="BP76" s="49"/>
      <c r="BQ76" s="49"/>
      <c r="BR76" s="49"/>
      <c r="BS76" s="49"/>
      <c r="BT76" s="49"/>
      <c r="BU76" s="49"/>
      <c r="BV76" s="49"/>
      <c r="BW76" s="49"/>
    </row>
    <row r="77" spans="1:147" ht="19.5" customHeight="1">
      <c r="A77" s="99"/>
      <c r="B77" s="108" t="s">
        <v>157</v>
      </c>
      <c r="C77" s="2"/>
      <c r="D77" s="10"/>
      <c r="E77" s="10"/>
      <c r="F77" s="10"/>
      <c r="G77" s="10"/>
      <c r="H77" s="10"/>
      <c r="I77" s="10"/>
      <c r="J77" s="10"/>
      <c r="K77" s="10"/>
      <c r="L77" s="2"/>
      <c r="M77" s="2"/>
      <c r="N77" s="2"/>
      <c r="O77" s="2"/>
      <c r="P77" s="2"/>
      <c r="Q77" s="2"/>
      <c r="R77" s="2"/>
      <c r="S77" s="2"/>
      <c r="T77" s="2"/>
      <c r="U77" s="2"/>
      <c r="V77" s="2"/>
      <c r="W77" s="2"/>
      <c r="X77" s="2"/>
      <c r="Y77" s="2"/>
      <c r="Z77" s="2"/>
      <c r="AA77" s="2"/>
      <c r="AB77" s="2"/>
      <c r="AC77" s="2"/>
      <c r="AD77" s="2"/>
      <c r="AE77" s="2"/>
      <c r="AF77" s="2"/>
      <c r="AG77" s="2"/>
      <c r="AH77" s="11"/>
      <c r="AI77" s="11"/>
      <c r="AJ77" s="11"/>
      <c r="AK77" s="102"/>
      <c r="AL77" s="2"/>
      <c r="AM77" s="2"/>
      <c r="AN77" s="2"/>
      <c r="AQ77" s="31"/>
      <c r="AS77" s="46"/>
      <c r="BF77"/>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5"/>
      <c r="DW77" s="45"/>
      <c r="DX77" s="45"/>
      <c r="DY77" s="45"/>
      <c r="DZ77" s="45"/>
      <c r="EA77" s="45"/>
      <c r="EB77" s="45"/>
      <c r="EC77" s="45"/>
      <c r="ED77" s="45"/>
      <c r="EE77" s="45"/>
      <c r="EF77" s="45"/>
      <c r="EG77" s="45"/>
      <c r="EH77" s="45"/>
      <c r="EI77" s="45"/>
      <c r="EJ77" s="45"/>
      <c r="EK77" s="45"/>
      <c r="EL77" s="45"/>
      <c r="EM77" s="45"/>
      <c r="EN77" s="45"/>
      <c r="EO77" s="45"/>
      <c r="EP77" s="45"/>
      <c r="EQ77" s="45"/>
    </row>
    <row r="78" spans="1:147" ht="19.5" customHeight="1">
      <c r="A78" s="99"/>
      <c r="B78" s="108"/>
      <c r="C78" s="12"/>
      <c r="D78" s="1" t="s">
        <v>51</v>
      </c>
      <c r="E78" s="1"/>
      <c r="F78" s="12"/>
      <c r="G78" s="1" t="s">
        <v>52</v>
      </c>
      <c r="H78" s="1"/>
      <c r="I78" s="1"/>
      <c r="J78" s="1"/>
      <c r="K78" s="1"/>
      <c r="L78" s="12"/>
      <c r="M78" s="12"/>
      <c r="N78" s="12"/>
      <c r="O78" s="12"/>
      <c r="P78" s="12"/>
      <c r="Q78" s="12"/>
      <c r="R78" s="12"/>
      <c r="S78" s="12"/>
      <c r="T78" s="12"/>
      <c r="U78" s="12"/>
      <c r="V78" s="12"/>
      <c r="W78" s="12"/>
      <c r="X78" s="2"/>
      <c r="Y78" s="2"/>
      <c r="Z78" s="2"/>
      <c r="AA78" s="2"/>
      <c r="AB78" s="2"/>
      <c r="AC78" s="2"/>
      <c r="AD78" s="2"/>
      <c r="AE78" s="2"/>
      <c r="AF78" s="2"/>
      <c r="AG78" s="2"/>
      <c r="AH78" s="11"/>
      <c r="AI78" s="11"/>
      <c r="AJ78" s="11"/>
      <c r="AK78" s="102"/>
      <c r="AL78" s="2"/>
      <c r="AM78" s="2"/>
      <c r="AN78" s="2"/>
      <c r="AQ78" s="88"/>
      <c r="AS78" s="46"/>
      <c r="BB78" s="60"/>
      <c r="BC78" s="60"/>
      <c r="BD78" s="60"/>
      <c r="BE78" s="60"/>
      <c r="BF78"/>
      <c r="BG78" s="60"/>
      <c r="BH78" s="60"/>
      <c r="BI78" s="60"/>
      <c r="BJ78" s="60"/>
      <c r="BK78" s="60"/>
      <c r="BL78" s="60"/>
      <c r="BM78" s="60"/>
      <c r="BN78" s="60"/>
      <c r="BO78" s="60"/>
      <c r="BP78" s="60"/>
      <c r="BQ78" s="60"/>
      <c r="BR78" s="60"/>
      <c r="BS78" s="60"/>
      <c r="BT78" s="60"/>
      <c r="BU78" s="60"/>
      <c r="BV78" s="60"/>
      <c r="BW78" s="60"/>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5"/>
      <c r="DW78" s="45"/>
      <c r="DX78" s="45"/>
      <c r="DY78" s="45"/>
      <c r="DZ78" s="45"/>
      <c r="EA78" s="45"/>
      <c r="EB78" s="45"/>
      <c r="EC78" s="45"/>
      <c r="ED78" s="45"/>
      <c r="EE78" s="45"/>
      <c r="EF78" s="45"/>
      <c r="EG78" s="45"/>
      <c r="EH78" s="45"/>
      <c r="EI78" s="45"/>
      <c r="EJ78" s="45"/>
      <c r="EK78" s="45"/>
      <c r="EL78" s="45"/>
      <c r="EM78" s="45"/>
      <c r="EN78" s="45"/>
      <c r="EO78" s="45"/>
      <c r="EP78" s="45"/>
      <c r="EQ78" s="45"/>
    </row>
    <row r="79" spans="1:147" s="59" customFormat="1" ht="19.5" customHeight="1">
      <c r="A79" s="99" t="str">
        <f>IF($BA$42=2,"この設問には返答不要です","")</f>
        <v/>
      </c>
      <c r="B79" s="109"/>
      <c r="C79" s="12"/>
      <c r="D79" s="1" t="s">
        <v>158</v>
      </c>
      <c r="E79" s="1"/>
      <c r="F79" s="12"/>
      <c r="G79" s="1"/>
      <c r="H79" s="1"/>
      <c r="I79" s="1"/>
      <c r="J79" s="1"/>
      <c r="K79" s="1"/>
      <c r="L79" s="12"/>
      <c r="M79" s="12"/>
      <c r="N79" s="12"/>
      <c r="O79" s="12"/>
      <c r="P79" s="12"/>
      <c r="Q79" s="12"/>
      <c r="R79" s="12"/>
      <c r="S79" s="12"/>
      <c r="T79" s="12"/>
      <c r="U79" s="12"/>
      <c r="V79" s="12"/>
      <c r="W79" s="12"/>
      <c r="X79" s="12"/>
      <c r="Y79" s="12"/>
      <c r="Z79" s="12"/>
      <c r="AA79" s="12"/>
      <c r="AB79" s="12"/>
      <c r="AC79" s="12"/>
      <c r="AD79" s="12"/>
      <c r="AE79" s="12"/>
      <c r="AF79" s="12"/>
      <c r="AG79" s="12"/>
      <c r="AH79" s="13"/>
      <c r="AI79" s="13"/>
      <c r="AJ79" s="13"/>
      <c r="AK79" s="102"/>
      <c r="AL79" s="12"/>
      <c r="AM79" s="12"/>
      <c r="AN79" s="12"/>
      <c r="AP79" s="60"/>
      <c r="AQ79" s="88"/>
      <c r="AR79" s="60"/>
      <c r="AS79" s="46"/>
      <c r="AT79" s="49"/>
      <c r="AU79" s="49"/>
      <c r="AV79" s="49"/>
      <c r="AW79" s="49"/>
      <c r="AX79" s="49"/>
      <c r="AY79" s="49"/>
      <c r="AZ79" s="49"/>
      <c r="BA79" s="49"/>
      <c r="BB79" s="60"/>
      <c r="BC79" s="60"/>
      <c r="BD79" s="60"/>
      <c r="BE79" s="60"/>
      <c r="BF79"/>
      <c r="BG79" s="60"/>
      <c r="BH79" s="60"/>
      <c r="BI79" s="60"/>
      <c r="BJ79" s="60"/>
      <c r="BK79" s="60"/>
      <c r="BL79" s="60"/>
      <c r="BM79" s="60"/>
      <c r="BN79" s="60"/>
      <c r="BO79" s="60"/>
      <c r="BP79" s="60"/>
      <c r="BQ79" s="60"/>
      <c r="BR79" s="60"/>
      <c r="BS79" s="60"/>
      <c r="BT79" s="60"/>
      <c r="BU79" s="60"/>
      <c r="BV79" s="60"/>
      <c r="BW79" s="60"/>
    </row>
    <row r="80" spans="1:147" s="59" customFormat="1" ht="19.5" customHeight="1">
      <c r="A80" s="99"/>
      <c r="B80" s="109"/>
      <c r="C80" s="12"/>
      <c r="D80" s="1"/>
      <c r="E80" s="1" t="s">
        <v>159</v>
      </c>
      <c r="F80" s="12"/>
      <c r="G80" s="1"/>
      <c r="H80" s="1"/>
      <c r="I80" s="1"/>
      <c r="J80" s="1"/>
      <c r="K80" s="1"/>
      <c r="L80" s="12"/>
      <c r="M80" s="12"/>
      <c r="N80" s="12"/>
      <c r="O80" s="12"/>
      <c r="P80" s="12"/>
      <c r="Q80" s="12"/>
      <c r="R80" s="12"/>
      <c r="S80" s="12"/>
      <c r="T80" s="12"/>
      <c r="U80" s="12"/>
      <c r="V80" s="12"/>
      <c r="W80" s="12"/>
      <c r="X80" s="12"/>
      <c r="Y80" s="12"/>
      <c r="Z80" s="12"/>
      <c r="AA80" s="12"/>
      <c r="AB80" s="12"/>
      <c r="AC80" s="12"/>
      <c r="AD80" s="12"/>
      <c r="AE80" s="12"/>
      <c r="AF80" s="12"/>
      <c r="AG80" s="12"/>
      <c r="AH80" s="13"/>
      <c r="AI80" s="13"/>
      <c r="AJ80" s="13"/>
      <c r="AK80" s="102"/>
      <c r="AL80" s="12"/>
      <c r="AM80" s="12"/>
      <c r="AN80" s="12"/>
      <c r="AP80" s="60"/>
      <c r="AQ80" s="88"/>
      <c r="AR80" s="60"/>
      <c r="AS80" s="46"/>
      <c r="AT80" s="60"/>
      <c r="AU80" s="60"/>
      <c r="AV80" s="60"/>
      <c r="AW80" s="60"/>
      <c r="AX80" s="60"/>
      <c r="AY80" s="60"/>
      <c r="AZ80" s="60"/>
      <c r="BA80" s="60"/>
      <c r="BB80" s="60"/>
      <c r="BC80" s="60"/>
      <c r="BD80" s="60"/>
      <c r="BE80" s="60"/>
      <c r="BF80"/>
      <c r="BG80" s="60"/>
      <c r="BH80" s="60"/>
      <c r="BI80" s="60"/>
      <c r="BJ80" s="60"/>
      <c r="BK80" s="60"/>
      <c r="BL80" s="60"/>
      <c r="BM80" s="60"/>
      <c r="BN80" s="60"/>
      <c r="BO80" s="60"/>
      <c r="BP80" s="60"/>
      <c r="BQ80" s="60"/>
      <c r="BR80" s="60"/>
      <c r="BS80" s="60"/>
      <c r="BT80" s="60"/>
      <c r="BU80" s="60"/>
      <c r="BV80" s="60"/>
      <c r="BW80" s="60"/>
    </row>
    <row r="81" spans="1:147" s="59" customFormat="1" ht="19.5" customHeight="1">
      <c r="A81" s="99" t="str">
        <f>IF(AND(BA47=TRUE,J85=""),"「その内容」欄をご入力ください","")</f>
        <v/>
      </c>
      <c r="B81" s="109"/>
      <c r="C81" s="12"/>
      <c r="D81" s="12"/>
      <c r="E81" s="12"/>
      <c r="F81" s="12"/>
      <c r="G81" s="12" t="s">
        <v>160</v>
      </c>
      <c r="H81" s="1"/>
      <c r="I81" s="1"/>
      <c r="J81" s="1"/>
      <c r="K81" s="1"/>
      <c r="L81" s="12"/>
      <c r="M81" s="12"/>
      <c r="N81" s="12"/>
      <c r="O81" s="12"/>
      <c r="P81" s="12"/>
      <c r="Q81" s="12"/>
      <c r="R81" s="12"/>
      <c r="S81" s="12"/>
      <c r="T81" s="12"/>
      <c r="U81" s="12"/>
      <c r="V81" s="12"/>
      <c r="W81" s="12"/>
      <c r="X81" s="12"/>
      <c r="Y81" s="12"/>
      <c r="Z81" s="12"/>
      <c r="AA81" s="12"/>
      <c r="AB81" s="12"/>
      <c r="AC81" s="12"/>
      <c r="AD81" s="12"/>
      <c r="AE81" s="12"/>
      <c r="AF81" s="12"/>
      <c r="AG81" s="12"/>
      <c r="AH81" s="13"/>
      <c r="AI81" s="13"/>
      <c r="AJ81" s="13"/>
      <c r="AK81" s="102"/>
      <c r="AL81" s="12"/>
      <c r="AM81" s="12"/>
      <c r="AN81" s="12"/>
      <c r="AP81" s="60"/>
      <c r="AQ81" s="88"/>
      <c r="AR81" s="60"/>
      <c r="AS81" s="46"/>
      <c r="AT81" s="60"/>
      <c r="AU81" s="60"/>
      <c r="AV81" s="60"/>
      <c r="AW81" s="60"/>
      <c r="AX81" s="60"/>
      <c r="AY81" s="60"/>
      <c r="AZ81" s="60"/>
      <c r="BA81" s="60"/>
      <c r="BB81" s="49"/>
      <c r="BC81" s="49"/>
      <c r="BD81" s="49"/>
      <c r="BE81" s="49"/>
      <c r="BF81"/>
      <c r="BG81" s="49"/>
      <c r="BH81" s="49"/>
      <c r="BI81" s="49"/>
      <c r="BJ81" s="49"/>
      <c r="BK81" s="49"/>
      <c r="BL81" s="49"/>
      <c r="BM81" s="49"/>
      <c r="BN81" s="49"/>
      <c r="BO81" s="49"/>
      <c r="BP81" s="49"/>
      <c r="BQ81" s="49"/>
      <c r="BR81" s="49"/>
      <c r="BS81" s="49"/>
      <c r="BT81" s="49"/>
      <c r="BU81" s="49"/>
      <c r="BV81" s="49"/>
      <c r="BW81" s="49"/>
    </row>
    <row r="82" spans="1:147" ht="19.5" customHeight="1">
      <c r="A82" s="99"/>
      <c r="B82" s="109"/>
      <c r="C82" s="12"/>
      <c r="D82" s="12"/>
      <c r="E82" s="12"/>
      <c r="F82" s="12"/>
      <c r="G82" s="1" t="s">
        <v>161</v>
      </c>
      <c r="H82" s="1"/>
      <c r="I82" s="1"/>
      <c r="J82" s="1"/>
      <c r="K82" s="1"/>
      <c r="L82" s="12"/>
      <c r="M82" s="12"/>
      <c r="N82" s="12"/>
      <c r="O82" s="12"/>
      <c r="P82" s="12"/>
      <c r="Q82" s="12"/>
      <c r="R82" s="12"/>
      <c r="S82" s="12"/>
      <c r="T82" s="12"/>
      <c r="U82" s="12"/>
      <c r="V82" s="12"/>
      <c r="W82" s="12"/>
      <c r="X82" s="12"/>
      <c r="Y82" s="12"/>
      <c r="Z82" s="12"/>
      <c r="AA82" s="12"/>
      <c r="AB82" s="12"/>
      <c r="AC82" s="12"/>
      <c r="AD82" s="12"/>
      <c r="AE82" s="12"/>
      <c r="AF82" s="12"/>
      <c r="AG82" s="12"/>
      <c r="AH82" s="13"/>
      <c r="AI82" s="13"/>
      <c r="AJ82" s="13"/>
      <c r="AK82" s="110"/>
      <c r="AL82" s="2"/>
      <c r="AM82" s="2"/>
      <c r="AN82" s="2"/>
      <c r="AQ82" s="31"/>
      <c r="AS82" s="46"/>
      <c r="AT82" s="60"/>
      <c r="AU82" s="60"/>
      <c r="AV82" s="60"/>
      <c r="AW82" s="60"/>
      <c r="AX82" s="60"/>
      <c r="AY82" s="60"/>
      <c r="AZ82" s="60"/>
      <c r="BA82" s="60"/>
      <c r="BB82" s="60"/>
      <c r="BC82" s="60"/>
      <c r="BD82" s="60"/>
      <c r="BE82" s="60"/>
      <c r="BF82"/>
      <c r="BG82" s="60"/>
      <c r="BH82" s="60"/>
      <c r="BI82" s="60"/>
      <c r="BJ82" s="60"/>
      <c r="BK82" s="60"/>
      <c r="BL82" s="60"/>
      <c r="BM82" s="60"/>
      <c r="BN82" s="60"/>
      <c r="BO82" s="60"/>
      <c r="BP82" s="60"/>
      <c r="BQ82" s="60"/>
      <c r="BR82" s="60"/>
      <c r="BS82" s="60"/>
      <c r="BT82" s="60"/>
      <c r="BU82" s="60"/>
      <c r="BV82" s="60"/>
      <c r="BW82" s="60"/>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row>
    <row r="83" spans="1:147" s="59" customFormat="1" ht="19.5" customHeight="1">
      <c r="A83" s="99"/>
      <c r="B83" s="109"/>
      <c r="C83" s="12"/>
      <c r="D83" s="12"/>
      <c r="E83" s="12"/>
      <c r="F83" s="12"/>
      <c r="G83" s="1" t="s">
        <v>14</v>
      </c>
      <c r="H83" s="1"/>
      <c r="I83" s="1"/>
      <c r="J83" s="1"/>
      <c r="K83" s="1"/>
      <c r="L83" s="12"/>
      <c r="M83" s="12"/>
      <c r="N83" s="12"/>
      <c r="O83" s="12"/>
      <c r="P83" s="12"/>
      <c r="Q83" s="12"/>
      <c r="R83" s="12"/>
      <c r="S83" s="12"/>
      <c r="T83" s="12"/>
      <c r="U83" s="12"/>
      <c r="V83" s="12"/>
      <c r="W83" s="12"/>
      <c r="X83" s="12"/>
      <c r="Y83" s="12"/>
      <c r="Z83" s="12"/>
      <c r="AA83" s="12"/>
      <c r="AB83" s="12"/>
      <c r="AC83" s="12"/>
      <c r="AD83" s="12"/>
      <c r="AE83" s="12"/>
      <c r="AF83" s="12"/>
      <c r="AG83" s="12"/>
      <c r="AH83" s="13"/>
      <c r="AI83" s="13"/>
      <c r="AJ83" s="13"/>
      <c r="AK83" s="110"/>
      <c r="AL83" s="12"/>
      <c r="AM83" s="12"/>
      <c r="AN83" s="12"/>
      <c r="AP83" s="60"/>
      <c r="AQ83" s="31"/>
      <c r="AR83" s="60"/>
      <c r="AS83" s="46"/>
      <c r="AT83" s="60"/>
      <c r="AU83" s="60"/>
      <c r="AV83" s="60"/>
      <c r="AW83" s="60"/>
      <c r="AX83" s="60"/>
      <c r="AY83" s="60"/>
      <c r="AZ83" s="60"/>
      <c r="BA83" s="60"/>
      <c r="BB83" s="49"/>
      <c r="BC83" s="49"/>
      <c r="BD83" s="49"/>
      <c r="BE83" s="49"/>
      <c r="BF83"/>
      <c r="BG83" s="49"/>
      <c r="BH83" s="49"/>
      <c r="BI83" s="49"/>
      <c r="BJ83" s="49"/>
      <c r="BK83" s="49"/>
      <c r="BL83" s="49"/>
      <c r="BM83" s="49"/>
      <c r="BN83" s="49"/>
      <c r="BO83" s="49"/>
      <c r="BP83" s="49"/>
      <c r="BQ83" s="49"/>
      <c r="BR83" s="49"/>
      <c r="BS83" s="49"/>
      <c r="BT83" s="49"/>
      <c r="BU83" s="49"/>
      <c r="BV83" s="49"/>
      <c r="BW83" s="49"/>
    </row>
    <row r="84" spans="1:147" ht="19.5" customHeight="1">
      <c r="A84" s="99"/>
      <c r="B84" s="109"/>
      <c r="C84" s="12"/>
      <c r="D84" s="12"/>
      <c r="E84" s="12"/>
      <c r="F84" s="12"/>
      <c r="G84" s="1" t="s">
        <v>163</v>
      </c>
      <c r="H84" s="1"/>
      <c r="I84" s="1"/>
      <c r="J84" s="1"/>
      <c r="K84" s="1"/>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10"/>
      <c r="AL84" s="2"/>
      <c r="AM84" s="2"/>
      <c r="AN84" s="2"/>
      <c r="AQ84" s="31"/>
      <c r="AS84" s="46"/>
      <c r="AT84" s="60"/>
      <c r="AU84" s="60"/>
      <c r="AV84" s="60"/>
      <c r="AW84" s="60"/>
      <c r="AX84" s="60"/>
      <c r="AY84" s="60"/>
      <c r="AZ84" s="60"/>
      <c r="BA84" s="60"/>
      <c r="BF84"/>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row>
    <row r="85" spans="1:147" ht="19.5" customHeight="1">
      <c r="A85" s="99"/>
      <c r="B85" s="109"/>
      <c r="C85" s="12"/>
      <c r="D85" s="12"/>
      <c r="E85" s="12"/>
      <c r="F85" s="1"/>
      <c r="G85" s="1" t="s">
        <v>235</v>
      </c>
      <c r="H85" s="15"/>
      <c r="I85" s="26"/>
      <c r="J85" s="164"/>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6"/>
      <c r="AK85" s="110"/>
      <c r="AL85" s="2"/>
      <c r="AM85" s="2"/>
      <c r="AN85" s="2"/>
      <c r="AQ85" s="31"/>
      <c r="AS85" s="46"/>
      <c r="AT85" s="60"/>
      <c r="AU85" s="60"/>
      <c r="AV85" s="60"/>
      <c r="AW85" s="60"/>
      <c r="AX85" s="60"/>
      <c r="AY85" s="60"/>
      <c r="AZ85" s="60"/>
      <c r="BA85" s="60"/>
      <c r="BF8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row>
    <row r="86" spans="1:147" ht="19.5" customHeight="1">
      <c r="A86" s="99" t="str">
        <f>IF(AND(BA42=1,G90=""),"「事業名等」欄をご入力ください","")</f>
        <v/>
      </c>
      <c r="B86" s="109"/>
      <c r="C86" s="12"/>
      <c r="D86" s="12"/>
      <c r="E86" s="12"/>
      <c r="F86" s="1"/>
      <c r="G86" s="1"/>
      <c r="H86" s="1"/>
      <c r="I86" s="1"/>
      <c r="J86" s="167"/>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9"/>
      <c r="AK86" s="110"/>
      <c r="AL86" s="2"/>
      <c r="AM86" s="2"/>
      <c r="AN86" s="2"/>
      <c r="AQ86" s="31"/>
      <c r="AS86" s="46"/>
      <c r="AT86" s="60"/>
      <c r="AU86" s="60"/>
      <c r="AV86" s="60"/>
      <c r="AW86" s="60"/>
      <c r="AX86" s="60"/>
      <c r="AY86" s="60"/>
      <c r="AZ86" s="60"/>
      <c r="BA86" s="60"/>
      <c r="BF86"/>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row>
    <row r="87" spans="1:147" ht="19.5" customHeight="1">
      <c r="A87" s="99"/>
      <c r="B87" s="109"/>
      <c r="C87" s="12"/>
      <c r="D87" s="12"/>
      <c r="E87" s="12"/>
      <c r="F87" s="1"/>
      <c r="G87" s="1"/>
      <c r="H87" s="1"/>
      <c r="I87" s="1"/>
      <c r="J87" s="170"/>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2"/>
      <c r="AK87" s="110"/>
      <c r="AL87" s="2"/>
      <c r="AM87" s="2"/>
      <c r="AN87" s="2"/>
      <c r="AQ87" s="31"/>
      <c r="AS87" s="46"/>
      <c r="BB87" s="60"/>
      <c r="BC87" s="60"/>
      <c r="BD87" s="60"/>
      <c r="BE87" s="60"/>
      <c r="BF87"/>
      <c r="BG87" s="60"/>
      <c r="BH87" s="60"/>
      <c r="BI87" s="60"/>
      <c r="BJ87" s="60"/>
      <c r="BK87" s="60"/>
      <c r="BL87" s="60"/>
      <c r="BM87" s="60"/>
      <c r="BN87" s="60"/>
      <c r="BO87" s="60"/>
      <c r="BP87" s="60"/>
      <c r="BQ87" s="60"/>
      <c r="BR87" s="60"/>
      <c r="BS87" s="60"/>
      <c r="BT87" s="60"/>
      <c r="BU87" s="60"/>
      <c r="BV87" s="60"/>
      <c r="BW87" s="60"/>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row>
    <row r="88" spans="1:147" s="59" customFormat="1" ht="19.5" customHeight="1">
      <c r="A88" s="99"/>
      <c r="B88" s="104"/>
      <c r="C88" s="10"/>
      <c r="D88" s="1"/>
      <c r="E88" s="1" t="s">
        <v>162</v>
      </c>
      <c r="F88" s="1"/>
      <c r="G88" s="10"/>
      <c r="H88" s="10"/>
      <c r="I88" s="10"/>
      <c r="J88" s="10"/>
      <c r="K88" s="10"/>
      <c r="L88" s="2"/>
      <c r="M88" s="2"/>
      <c r="N88" s="2"/>
      <c r="O88" s="2"/>
      <c r="P88" s="2"/>
      <c r="Q88" s="2"/>
      <c r="R88" s="2"/>
      <c r="S88" s="2"/>
      <c r="T88" s="2"/>
      <c r="U88" s="2"/>
      <c r="V88" s="2"/>
      <c r="W88" s="2"/>
      <c r="X88" s="2"/>
      <c r="Y88" s="2"/>
      <c r="Z88" s="2"/>
      <c r="AA88" s="2"/>
      <c r="AB88" s="2"/>
      <c r="AC88" s="2"/>
      <c r="AD88" s="2"/>
      <c r="AE88" s="2"/>
      <c r="AF88" s="2"/>
      <c r="AG88" s="2"/>
      <c r="AH88" s="11"/>
      <c r="AI88" s="11"/>
      <c r="AJ88" s="11"/>
      <c r="AK88" s="110"/>
      <c r="AL88" s="12"/>
      <c r="AM88" s="12"/>
      <c r="AN88" s="12"/>
      <c r="AP88" s="60"/>
      <c r="AQ88" s="31"/>
      <c r="AR88" s="60"/>
      <c r="AS88" s="46"/>
      <c r="AT88" s="49"/>
      <c r="AU88" s="49"/>
      <c r="AV88" s="49"/>
      <c r="AW88" s="49"/>
      <c r="AX88" s="49"/>
      <c r="AY88" s="49"/>
      <c r="AZ88" s="49"/>
      <c r="BA88" s="49"/>
      <c r="BB88" s="60"/>
      <c r="BC88" s="60"/>
      <c r="BD88" s="60"/>
      <c r="BE88" s="60"/>
      <c r="BF88"/>
      <c r="BG88" s="60"/>
      <c r="BH88" s="60"/>
      <c r="BI88" s="60"/>
      <c r="BJ88" s="60"/>
      <c r="BK88" s="60"/>
      <c r="BL88" s="60"/>
      <c r="BM88" s="60"/>
      <c r="BN88" s="60"/>
      <c r="BO88" s="60"/>
      <c r="BP88" s="60"/>
      <c r="BQ88" s="60"/>
      <c r="BR88" s="60"/>
      <c r="BS88" s="60"/>
      <c r="BT88" s="60"/>
      <c r="BU88" s="60"/>
      <c r="BV88" s="60"/>
      <c r="BW88" s="60"/>
    </row>
    <row r="89" spans="1:147" s="59" customFormat="1" ht="19.5" customHeight="1">
      <c r="A89" s="99"/>
      <c r="B89" s="104"/>
      <c r="C89" s="10"/>
      <c r="D89" s="1"/>
      <c r="E89" s="1"/>
      <c r="F89" s="1" t="s">
        <v>164</v>
      </c>
      <c r="G89" s="10"/>
      <c r="H89" s="10"/>
      <c r="I89" s="10"/>
      <c r="J89" s="10"/>
      <c r="K89" s="10"/>
      <c r="L89" s="2"/>
      <c r="M89" s="2"/>
      <c r="N89" s="2"/>
      <c r="O89" s="2"/>
      <c r="P89" s="2"/>
      <c r="Q89" s="2"/>
      <c r="R89" s="2"/>
      <c r="S89" s="2"/>
      <c r="T89" s="2"/>
      <c r="U89" s="2"/>
      <c r="V89" s="2"/>
      <c r="W89" s="2"/>
      <c r="X89" s="2"/>
      <c r="Y89" s="2"/>
      <c r="Z89" s="2"/>
      <c r="AA89" s="2"/>
      <c r="AB89" s="2"/>
      <c r="AC89" s="2"/>
      <c r="AD89" s="2"/>
      <c r="AE89" s="2"/>
      <c r="AF89" s="2"/>
      <c r="AG89" s="2"/>
      <c r="AH89" s="11"/>
      <c r="AI89" s="11"/>
      <c r="AJ89" s="11"/>
      <c r="AK89" s="110"/>
      <c r="AL89" s="12"/>
      <c r="AM89" s="12"/>
      <c r="AN89" s="12"/>
      <c r="AP89" s="60"/>
      <c r="AQ89" s="31"/>
      <c r="AR89" s="60"/>
      <c r="AS89" s="46"/>
      <c r="AT89" s="49"/>
      <c r="AU89" s="49"/>
      <c r="AV89" s="49"/>
      <c r="AW89" s="49"/>
      <c r="AX89" s="49"/>
      <c r="AY89" s="49"/>
      <c r="AZ89" s="49"/>
      <c r="BA89" s="49"/>
      <c r="BB89" s="49"/>
      <c r="BC89" s="49"/>
      <c r="BD89" s="49"/>
      <c r="BE89" s="49"/>
      <c r="BF89"/>
      <c r="BG89" s="49"/>
      <c r="BH89" s="49"/>
      <c r="BI89" s="49"/>
      <c r="BJ89" s="49"/>
      <c r="BK89" s="49"/>
      <c r="BL89" s="49"/>
      <c r="BM89" s="49"/>
      <c r="BN89" s="49"/>
      <c r="BO89" s="49"/>
      <c r="BP89" s="49"/>
      <c r="BQ89" s="49"/>
      <c r="BR89" s="49"/>
      <c r="BS89" s="49"/>
      <c r="BT89" s="49"/>
      <c r="BU89" s="49"/>
      <c r="BV89" s="49"/>
      <c r="BW89" s="49"/>
    </row>
    <row r="90" spans="1:147" ht="19.5" customHeight="1">
      <c r="A90" s="99"/>
      <c r="B90" s="104"/>
      <c r="C90" s="10"/>
      <c r="D90" s="10"/>
      <c r="E90" s="10"/>
      <c r="F90" s="14"/>
      <c r="G90" s="164"/>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6"/>
      <c r="AK90" s="110"/>
      <c r="AL90" s="2"/>
      <c r="AM90" s="2"/>
      <c r="AN90" s="2"/>
      <c r="AQ90" s="31"/>
      <c r="AS90" s="46"/>
      <c r="BF90"/>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row>
    <row r="91" spans="1:147" ht="19.5" customHeight="1">
      <c r="A91" s="99"/>
      <c r="B91" s="104"/>
      <c r="C91" s="10"/>
      <c r="D91" s="10"/>
      <c r="E91" s="10"/>
      <c r="F91" s="14"/>
      <c r="G91" s="167"/>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9"/>
      <c r="AK91" s="102"/>
      <c r="AL91" s="2"/>
      <c r="AM91" s="2"/>
      <c r="AN91" s="2"/>
      <c r="AQ91" s="136" t="s">
        <v>166</v>
      </c>
      <c r="AS91" s="46"/>
      <c r="AT91" s="60"/>
      <c r="AU91" s="60"/>
      <c r="AV91" s="60"/>
      <c r="AW91" s="60"/>
      <c r="AX91" s="60"/>
      <c r="AY91" s="60"/>
      <c r="AZ91" s="60"/>
      <c r="BA91" s="60"/>
      <c r="BF91"/>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row>
    <row r="92" spans="1:147" ht="19.5" customHeight="1">
      <c r="A92" s="99"/>
      <c r="B92" s="104"/>
      <c r="C92" s="10"/>
      <c r="D92" s="10"/>
      <c r="E92" s="10"/>
      <c r="F92" s="14"/>
      <c r="G92" s="170"/>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2"/>
      <c r="AK92" s="102"/>
      <c r="AL92" s="2"/>
      <c r="AM92" s="2"/>
      <c r="AN92" s="2"/>
      <c r="AQ92" s="135" t="s">
        <v>36</v>
      </c>
      <c r="AS92" s="46"/>
      <c r="AT92" s="60"/>
      <c r="AU92" s="60"/>
      <c r="AV92" s="60"/>
      <c r="AW92" s="60"/>
      <c r="AX92" s="60"/>
      <c r="AY92" s="60"/>
      <c r="AZ92" s="60"/>
      <c r="BA92" s="60"/>
      <c r="BB92" s="60"/>
      <c r="BC92" s="60"/>
      <c r="BD92" s="60"/>
      <c r="BE92" s="60"/>
      <c r="BF92"/>
      <c r="BG92" s="60"/>
      <c r="BH92" s="60"/>
      <c r="BI92" s="60"/>
      <c r="BJ92" s="60"/>
      <c r="BK92" s="60"/>
      <c r="BL92" s="60"/>
      <c r="BM92" s="60"/>
      <c r="BN92" s="60"/>
      <c r="BO92" s="60"/>
      <c r="BP92" s="60"/>
      <c r="BQ92" s="60"/>
      <c r="BR92" s="60"/>
      <c r="BS92" s="60"/>
      <c r="BT92" s="60"/>
      <c r="BU92" s="60"/>
      <c r="BV92" s="60"/>
      <c r="BW92" s="60"/>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row>
    <row r="93" spans="1:147" s="59" customFormat="1" ht="12" customHeight="1">
      <c r="A93" s="99"/>
      <c r="B93" s="104"/>
      <c r="C93" s="10"/>
      <c r="D93" s="10"/>
      <c r="E93" s="10"/>
      <c r="F93" s="10"/>
      <c r="G93" s="10"/>
      <c r="H93" s="10"/>
      <c r="I93" s="10"/>
      <c r="J93" s="10"/>
      <c r="K93" s="10"/>
      <c r="L93" s="2"/>
      <c r="M93" s="2"/>
      <c r="N93" s="2"/>
      <c r="O93" s="2"/>
      <c r="P93" s="2"/>
      <c r="Q93" s="2"/>
      <c r="R93" s="2"/>
      <c r="S93" s="2"/>
      <c r="T93" s="2"/>
      <c r="U93" s="2"/>
      <c r="V93" s="2"/>
      <c r="W93" s="2"/>
      <c r="X93" s="2"/>
      <c r="Y93" s="2"/>
      <c r="Z93" s="2"/>
      <c r="AA93" s="2"/>
      <c r="AB93" s="2"/>
      <c r="AC93" s="2"/>
      <c r="AD93" s="2"/>
      <c r="AE93" s="2"/>
      <c r="AF93" s="2"/>
      <c r="AG93" s="2"/>
      <c r="AH93" s="11"/>
      <c r="AI93" s="11"/>
      <c r="AJ93" s="11"/>
      <c r="AK93" s="105"/>
      <c r="AL93" s="12"/>
      <c r="AM93" s="12"/>
      <c r="AN93" s="12"/>
      <c r="AP93" s="60"/>
      <c r="AQ93" s="136" t="s">
        <v>16</v>
      </c>
      <c r="AR93" s="60"/>
      <c r="AS93" s="46"/>
      <c r="AT93" s="60"/>
      <c r="AU93" s="60"/>
      <c r="AV93" s="60"/>
      <c r="AW93" s="60"/>
      <c r="AX93" s="60"/>
      <c r="AY93" s="60"/>
      <c r="AZ93" s="60"/>
      <c r="BA93" s="60"/>
      <c r="BB93" s="60"/>
      <c r="BC93" s="60"/>
      <c r="BD93" s="60"/>
      <c r="BE93" s="60"/>
      <c r="BF93"/>
      <c r="BG93" s="60"/>
      <c r="BH93" s="60"/>
      <c r="BI93" s="60"/>
      <c r="BJ93" s="60"/>
      <c r="BK93" s="60"/>
      <c r="BL93" s="60"/>
      <c r="BM93" s="60"/>
      <c r="BN93" s="60"/>
      <c r="BO93" s="60"/>
      <c r="BP93" s="60"/>
      <c r="BQ93" s="60"/>
      <c r="BR93" s="60"/>
      <c r="BS93" s="60"/>
      <c r="BT93" s="60"/>
      <c r="BU93" s="60"/>
      <c r="BV93" s="60"/>
      <c r="BW93" s="60"/>
    </row>
    <row r="94" spans="1:147" s="59" customFormat="1" ht="12" customHeight="1">
      <c r="A94" s="99"/>
      <c r="B94" s="106"/>
      <c r="C94" s="6"/>
      <c r="D94" s="6"/>
      <c r="E94" s="6"/>
      <c r="F94" s="6"/>
      <c r="G94" s="6"/>
      <c r="H94" s="6"/>
      <c r="I94" s="6"/>
      <c r="J94" s="6"/>
      <c r="K94" s="6"/>
      <c r="L94" s="7"/>
      <c r="M94" s="7"/>
      <c r="N94" s="7"/>
      <c r="O94" s="7"/>
      <c r="P94" s="7"/>
      <c r="Q94" s="7"/>
      <c r="R94" s="7"/>
      <c r="S94" s="7"/>
      <c r="T94" s="7"/>
      <c r="U94" s="7"/>
      <c r="V94" s="7"/>
      <c r="W94" s="7"/>
      <c r="X94" s="7"/>
      <c r="Y94" s="7"/>
      <c r="Z94" s="7"/>
      <c r="AA94" s="7"/>
      <c r="AB94" s="7"/>
      <c r="AC94" s="7"/>
      <c r="AD94" s="7"/>
      <c r="AE94" s="7"/>
      <c r="AF94" s="7"/>
      <c r="AG94" s="7"/>
      <c r="AH94" s="8"/>
      <c r="AI94" s="8"/>
      <c r="AJ94" s="8"/>
      <c r="AK94" s="110"/>
      <c r="AL94" s="12"/>
      <c r="AM94" s="12"/>
      <c r="AN94" s="12"/>
      <c r="AP94" s="60"/>
      <c r="AQ94" s="136" t="s">
        <v>17</v>
      </c>
      <c r="AR94" s="60"/>
      <c r="AS94" s="46"/>
      <c r="AT94" s="60"/>
      <c r="AU94" s="60"/>
      <c r="AV94" s="60"/>
      <c r="AW94" s="60"/>
      <c r="AX94" s="60"/>
      <c r="AY94" s="60"/>
      <c r="AZ94" s="60"/>
      <c r="BA94" s="60"/>
      <c r="BB94" s="60"/>
      <c r="BC94" s="60"/>
      <c r="BD94" s="60"/>
      <c r="BE94" s="60"/>
      <c r="BF94"/>
      <c r="BG94" s="60"/>
      <c r="BH94" s="60"/>
      <c r="BI94" s="60"/>
      <c r="BJ94" s="60"/>
      <c r="BK94" s="60"/>
      <c r="BL94" s="60"/>
      <c r="BM94" s="60"/>
      <c r="BN94" s="60"/>
      <c r="BO94" s="60"/>
      <c r="BP94" s="60"/>
      <c r="BQ94" s="60"/>
      <c r="BR94" s="60"/>
      <c r="BS94" s="60"/>
      <c r="BT94" s="60"/>
      <c r="BU94" s="60"/>
      <c r="BV94" s="60"/>
      <c r="BW94" s="60"/>
    </row>
    <row r="95" spans="1:147" s="59" customFormat="1" ht="19.5" customHeight="1">
      <c r="B95" s="108" t="s">
        <v>165</v>
      </c>
      <c r="C95" s="12"/>
      <c r="D95" s="1"/>
      <c r="E95" s="1"/>
      <c r="F95" s="1"/>
      <c r="G95" s="1"/>
      <c r="H95" s="1"/>
      <c r="I95" s="1"/>
      <c r="J95" s="1"/>
      <c r="K95" s="1"/>
      <c r="L95" s="12"/>
      <c r="M95" s="12"/>
      <c r="N95" s="12"/>
      <c r="O95" s="12"/>
      <c r="P95" s="12"/>
      <c r="Q95" s="12"/>
      <c r="R95" s="12"/>
      <c r="S95" s="12"/>
      <c r="T95" s="12"/>
      <c r="U95" s="12"/>
      <c r="V95" s="12"/>
      <c r="W95" s="12"/>
      <c r="X95" s="12"/>
      <c r="Y95" s="12"/>
      <c r="Z95" s="12"/>
      <c r="AA95" s="12"/>
      <c r="AB95" s="12"/>
      <c r="AC95" s="12"/>
      <c r="AD95" s="12"/>
      <c r="AE95" s="12"/>
      <c r="AF95" s="12"/>
      <c r="AG95" s="12"/>
      <c r="AH95" s="13"/>
      <c r="AI95" s="13"/>
      <c r="AJ95" s="13"/>
      <c r="AK95" s="102"/>
      <c r="AL95" s="12"/>
      <c r="AM95" s="12"/>
      <c r="AN95" s="12"/>
      <c r="AP95" s="60"/>
      <c r="AQ95" s="136" t="s">
        <v>18</v>
      </c>
      <c r="AR95" s="60"/>
      <c r="AS95" s="46"/>
      <c r="AT95" s="60"/>
      <c r="AU95" s="60"/>
      <c r="AV95" s="60"/>
      <c r="AW95" s="60"/>
      <c r="AX95" s="60"/>
      <c r="AY95" s="60"/>
      <c r="AZ95" s="60"/>
      <c r="BA95" s="60"/>
      <c r="BB95" s="60"/>
      <c r="BC95" s="60"/>
      <c r="BD95" s="60"/>
      <c r="BE95" s="60"/>
      <c r="BF95"/>
      <c r="BG95" s="60"/>
      <c r="BH95" s="60"/>
      <c r="BI95" s="60"/>
      <c r="BJ95" s="60"/>
      <c r="BK95" s="60"/>
      <c r="BL95" s="60"/>
      <c r="BM95" s="60"/>
      <c r="BN95" s="60"/>
      <c r="BO95" s="60"/>
      <c r="BP95" s="60"/>
      <c r="BQ95" s="60"/>
      <c r="BR95" s="60"/>
      <c r="BS95" s="60"/>
      <c r="BT95" s="60"/>
      <c r="BU95" s="60"/>
      <c r="BV95" s="60"/>
      <c r="BW95" s="60"/>
    </row>
    <row r="96" spans="1:147" s="59" customFormat="1" ht="19.5" customHeight="1">
      <c r="A96" s="99"/>
      <c r="B96" s="109"/>
      <c r="C96" s="161" t="s">
        <v>36</v>
      </c>
      <c r="D96" s="162"/>
      <c r="E96" s="162"/>
      <c r="F96" s="162"/>
      <c r="G96" s="163"/>
      <c r="H96" s="1"/>
      <c r="I96" s="1"/>
      <c r="J96" s="1"/>
      <c r="K96" s="1"/>
      <c r="L96" s="12"/>
      <c r="M96" s="12"/>
      <c r="N96" s="12"/>
      <c r="O96" s="12"/>
      <c r="P96" s="12"/>
      <c r="Q96" s="12"/>
      <c r="R96" s="12"/>
      <c r="S96" s="12"/>
      <c r="T96" s="12"/>
      <c r="U96" s="12"/>
      <c r="V96" s="12"/>
      <c r="W96" s="12"/>
      <c r="X96" s="12"/>
      <c r="Y96" s="12"/>
      <c r="Z96" s="12"/>
      <c r="AA96" s="12"/>
      <c r="AB96" s="12"/>
      <c r="AC96" s="12"/>
      <c r="AD96" s="12"/>
      <c r="AE96" s="12"/>
      <c r="AF96" s="12"/>
      <c r="AG96" s="12"/>
      <c r="AH96" s="13"/>
      <c r="AI96" s="13"/>
      <c r="AJ96" s="13"/>
      <c r="AK96" s="102"/>
      <c r="AL96" s="12"/>
      <c r="AM96" s="12"/>
      <c r="AN96" s="12"/>
      <c r="AP96" s="60"/>
      <c r="AQ96" s="136" t="s">
        <v>19</v>
      </c>
      <c r="AR96" s="60"/>
      <c r="AS96" s="60"/>
      <c r="AT96" s="60"/>
      <c r="AU96" s="60"/>
      <c r="AV96" s="60"/>
      <c r="AW96" s="60"/>
      <c r="AX96" s="60"/>
      <c r="AY96" s="60"/>
      <c r="AZ96" s="60"/>
      <c r="BA96" s="60"/>
      <c r="BB96" s="60"/>
      <c r="BC96" s="60"/>
      <c r="BD96" s="60"/>
      <c r="BE96" s="60"/>
      <c r="BF96"/>
      <c r="BG96" s="60"/>
      <c r="BH96" s="60"/>
      <c r="BI96" s="60"/>
      <c r="BJ96" s="60"/>
      <c r="BK96" s="60"/>
      <c r="BL96" s="60"/>
      <c r="BM96" s="60"/>
      <c r="BN96" s="60"/>
      <c r="BO96" s="60"/>
      <c r="BP96" s="60"/>
      <c r="BQ96" s="60"/>
      <c r="BR96" s="60"/>
      <c r="BS96" s="60"/>
      <c r="BT96" s="60"/>
      <c r="BU96" s="60"/>
      <c r="BV96" s="60"/>
      <c r="BW96" s="60"/>
    </row>
    <row r="97" spans="1:147" s="59" customFormat="1" ht="12" customHeight="1">
      <c r="A97" s="99"/>
      <c r="B97" s="104"/>
      <c r="C97" s="23"/>
      <c r="D97" s="23"/>
      <c r="E97" s="23"/>
      <c r="F97" s="23"/>
      <c r="G97" s="23"/>
      <c r="H97" s="23"/>
      <c r="I97" s="23"/>
      <c r="J97" s="23"/>
      <c r="K97" s="23"/>
      <c r="L97" s="24"/>
      <c r="M97" s="24"/>
      <c r="N97" s="24"/>
      <c r="O97" s="24"/>
      <c r="P97" s="24"/>
      <c r="Q97" s="24"/>
      <c r="R97" s="24"/>
      <c r="S97" s="24"/>
      <c r="T97" s="24"/>
      <c r="U97" s="24"/>
      <c r="V97" s="24"/>
      <c r="W97" s="24"/>
      <c r="X97" s="24"/>
      <c r="Y97" s="24"/>
      <c r="Z97" s="24"/>
      <c r="AA97" s="24"/>
      <c r="AB97" s="24"/>
      <c r="AC97" s="24"/>
      <c r="AD97" s="24"/>
      <c r="AE97" s="24"/>
      <c r="AF97" s="24"/>
      <c r="AG97" s="24"/>
      <c r="AH97" s="5"/>
      <c r="AI97" s="5"/>
      <c r="AJ97" s="5"/>
      <c r="AK97" s="102"/>
      <c r="AL97" s="12"/>
      <c r="AM97" s="12"/>
      <c r="AN97" s="12"/>
      <c r="AP97" s="60"/>
      <c r="AQ97" s="88"/>
      <c r="AR97" s="60"/>
      <c r="AS97" s="60"/>
      <c r="AT97" s="60"/>
      <c r="AU97" s="60"/>
      <c r="AV97" s="60"/>
      <c r="AW97" s="60"/>
      <c r="AX97" s="60"/>
      <c r="AY97" s="60"/>
      <c r="AZ97" s="60"/>
      <c r="BA97" s="60"/>
      <c r="BB97" s="60"/>
      <c r="BC97" s="60"/>
      <c r="BD97" s="60"/>
      <c r="BE97" s="60"/>
      <c r="BF97"/>
      <c r="BG97" s="60"/>
      <c r="BH97" s="60"/>
      <c r="BI97" s="60"/>
      <c r="BJ97" s="60"/>
      <c r="BK97" s="60"/>
      <c r="BL97" s="60"/>
      <c r="BM97" s="60"/>
      <c r="BN97" s="60"/>
      <c r="BO97" s="60"/>
      <c r="BP97" s="60"/>
      <c r="BQ97" s="60"/>
      <c r="BR97" s="60"/>
      <c r="BS97" s="60"/>
      <c r="BT97" s="60"/>
      <c r="BU97" s="60"/>
      <c r="BV97" s="60"/>
      <c r="BW97" s="60"/>
    </row>
    <row r="98" spans="1:147" s="59" customFormat="1" ht="12" customHeight="1">
      <c r="A98" s="99"/>
      <c r="B98" s="106"/>
      <c r="C98" s="6"/>
      <c r="D98" s="6"/>
      <c r="E98" s="6"/>
      <c r="F98" s="6"/>
      <c r="G98" s="6"/>
      <c r="H98" s="6"/>
      <c r="I98" s="6"/>
      <c r="J98" s="6"/>
      <c r="K98" s="6"/>
      <c r="L98" s="7"/>
      <c r="M98" s="7"/>
      <c r="N98" s="7"/>
      <c r="O98" s="7"/>
      <c r="P98" s="7"/>
      <c r="Q98" s="7"/>
      <c r="R98" s="7"/>
      <c r="S98" s="7"/>
      <c r="T98" s="7"/>
      <c r="U98" s="7"/>
      <c r="V98" s="7"/>
      <c r="W98" s="7"/>
      <c r="X98" s="7"/>
      <c r="Y98" s="7"/>
      <c r="Z98" s="7"/>
      <c r="AA98" s="7"/>
      <c r="AB98" s="7"/>
      <c r="AC98" s="7"/>
      <c r="AD98" s="7"/>
      <c r="AE98" s="7"/>
      <c r="AF98" s="7"/>
      <c r="AG98" s="7"/>
      <c r="AH98" s="8"/>
      <c r="AI98" s="8"/>
      <c r="AJ98" s="8"/>
      <c r="AK98" s="107"/>
      <c r="AL98" s="12"/>
      <c r="AM98" s="12"/>
      <c r="AN98" s="12"/>
      <c r="AP98" s="60"/>
      <c r="AQ98" s="88"/>
      <c r="AR98" s="60"/>
      <c r="AS98" s="60"/>
      <c r="AT98" s="60"/>
      <c r="AU98" s="60"/>
      <c r="AV98" s="60"/>
      <c r="AW98" s="60"/>
      <c r="AX98" s="60"/>
      <c r="AY98" s="60"/>
      <c r="AZ98" s="60"/>
      <c r="BA98" s="60"/>
      <c r="BB98" s="60"/>
      <c r="BC98" s="60"/>
      <c r="BD98" s="60"/>
      <c r="BE98" s="60"/>
      <c r="BF98"/>
      <c r="BG98" s="60"/>
      <c r="BH98" s="60"/>
      <c r="BI98" s="60"/>
      <c r="BJ98" s="60"/>
      <c r="BK98" s="60"/>
      <c r="BL98" s="60"/>
      <c r="BM98" s="60"/>
      <c r="BN98" s="60"/>
      <c r="BO98" s="60"/>
      <c r="BP98" s="60"/>
      <c r="BQ98" s="60"/>
      <c r="BR98" s="60"/>
      <c r="BS98" s="60"/>
      <c r="BT98" s="60"/>
      <c r="BU98" s="60"/>
      <c r="BV98" s="60"/>
      <c r="BW98" s="60"/>
    </row>
    <row r="99" spans="1:147" s="59" customFormat="1" ht="19.5" customHeight="1">
      <c r="A99" s="99" t="str">
        <f>IF(COUNTIF(BA51:BA58,TRUE)&lt;=3,"","選択肢は３つまででお願いします")</f>
        <v/>
      </c>
      <c r="B99" s="108" t="s">
        <v>167</v>
      </c>
      <c r="C99" s="12"/>
      <c r="D99" s="1"/>
      <c r="E99" s="1"/>
      <c r="F99" s="1"/>
      <c r="G99" s="1"/>
      <c r="H99" s="1"/>
      <c r="I99" s="1"/>
      <c r="J99" s="1"/>
      <c r="K99" s="1"/>
      <c r="L99" s="12"/>
      <c r="M99" s="12"/>
      <c r="N99" s="12"/>
      <c r="O99" s="12"/>
      <c r="P99" s="12"/>
      <c r="Q99" s="12"/>
      <c r="R99" s="12"/>
      <c r="S99" s="12"/>
      <c r="T99" s="12"/>
      <c r="U99" s="12"/>
      <c r="V99" s="12"/>
      <c r="W99" s="12"/>
      <c r="X99" s="12"/>
      <c r="Y99" s="12"/>
      <c r="Z99" s="12"/>
      <c r="AA99" s="12"/>
      <c r="AB99" s="12"/>
      <c r="AC99" s="12"/>
      <c r="AD99" s="12"/>
      <c r="AE99" s="12"/>
      <c r="AF99" s="12"/>
      <c r="AG99" s="12"/>
      <c r="AH99" s="13"/>
      <c r="AI99" s="13"/>
      <c r="AJ99" s="13"/>
      <c r="AK99" s="102"/>
      <c r="AL99" s="12"/>
      <c r="AM99" s="12"/>
      <c r="AN99" s="12"/>
      <c r="AP99" s="60"/>
      <c r="AQ99" s="31"/>
      <c r="AR99" s="60"/>
      <c r="AS99" s="60"/>
      <c r="AT99" s="49"/>
      <c r="AU99" s="49"/>
      <c r="AV99" s="49"/>
      <c r="AW99" s="49"/>
      <c r="AX99" s="49"/>
      <c r="AY99" s="49"/>
      <c r="AZ99" s="49"/>
      <c r="BA99" s="49"/>
      <c r="BB99" s="49"/>
      <c r="BC99" s="49"/>
      <c r="BD99" s="49"/>
      <c r="BE99" s="49"/>
      <c r="BF99"/>
      <c r="BG99" s="49"/>
      <c r="BH99" s="49"/>
      <c r="BI99" s="49"/>
      <c r="BJ99" s="49"/>
      <c r="BK99" s="49"/>
      <c r="BL99" s="49"/>
      <c r="BM99" s="49"/>
      <c r="BN99" s="49"/>
      <c r="BO99" s="49"/>
      <c r="BP99" s="49"/>
      <c r="BQ99" s="49"/>
      <c r="BR99" s="49"/>
      <c r="BS99" s="49"/>
      <c r="BT99" s="49"/>
      <c r="BU99" s="49"/>
      <c r="BV99" s="49"/>
      <c r="BW99" s="49"/>
    </row>
    <row r="100" spans="1:147" ht="19.5" customHeight="1">
      <c r="A100" s="99"/>
      <c r="B100" s="109"/>
      <c r="C100" s="12"/>
      <c r="D100" s="1" t="s">
        <v>20</v>
      </c>
      <c r="E100" s="1"/>
      <c r="F100" s="1"/>
      <c r="G100" s="1"/>
      <c r="H100" s="1"/>
      <c r="I100" s="1"/>
      <c r="J100" s="1"/>
      <c r="K100" s="1"/>
      <c r="L100" s="12"/>
      <c r="M100" s="12"/>
      <c r="N100" s="12"/>
      <c r="O100" s="12"/>
      <c r="P100" s="12"/>
      <c r="Q100" s="12"/>
      <c r="R100" s="12"/>
      <c r="S100" s="12"/>
      <c r="T100" s="12"/>
      <c r="U100" s="1" t="s">
        <v>21</v>
      </c>
      <c r="V100" s="12"/>
      <c r="W100" s="12"/>
      <c r="X100" s="12"/>
      <c r="Y100" s="12"/>
      <c r="Z100" s="12"/>
      <c r="AA100" s="12"/>
      <c r="AB100" s="12"/>
      <c r="AC100" s="12"/>
      <c r="AD100" s="12"/>
      <c r="AE100" s="12"/>
      <c r="AF100" s="12"/>
      <c r="AG100" s="12"/>
      <c r="AH100" s="13"/>
      <c r="AI100" s="13"/>
      <c r="AJ100" s="13"/>
      <c r="AK100" s="102"/>
      <c r="AL100" s="2"/>
      <c r="AM100" s="2"/>
      <c r="AN100" s="2"/>
      <c r="AQ100" s="31"/>
      <c r="BF100"/>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c r="DE100" s="45"/>
      <c r="DF100" s="45"/>
      <c r="DG100" s="45"/>
      <c r="DH100" s="45"/>
      <c r="DI100" s="45"/>
      <c r="DJ100" s="45"/>
      <c r="DK100" s="45"/>
      <c r="DL100" s="45"/>
      <c r="DM100" s="45"/>
      <c r="DN100" s="45"/>
      <c r="DO100" s="45"/>
      <c r="DP100" s="45"/>
      <c r="DQ100" s="45"/>
      <c r="DR100" s="45"/>
      <c r="DS100" s="45"/>
      <c r="DT100" s="45"/>
      <c r="DU100" s="45"/>
      <c r="DV100" s="45"/>
      <c r="DW100" s="45"/>
      <c r="DX100" s="45"/>
      <c r="DY100" s="45"/>
      <c r="DZ100" s="45"/>
      <c r="EA100" s="45"/>
      <c r="EB100" s="45"/>
      <c r="EC100" s="45"/>
      <c r="ED100" s="45"/>
      <c r="EE100" s="45"/>
      <c r="EF100" s="45"/>
      <c r="EG100" s="45"/>
      <c r="EH100" s="45"/>
      <c r="EI100" s="45"/>
      <c r="EJ100" s="45"/>
      <c r="EK100" s="45"/>
      <c r="EL100" s="45"/>
      <c r="EM100" s="45"/>
      <c r="EN100" s="45"/>
      <c r="EO100" s="45"/>
      <c r="EP100" s="45"/>
      <c r="EQ100" s="45"/>
    </row>
    <row r="101" spans="1:147" ht="19.5" customHeight="1">
      <c r="A101" s="99"/>
      <c r="B101" s="109"/>
      <c r="C101" s="12"/>
      <c r="D101" s="1" t="s">
        <v>22</v>
      </c>
      <c r="E101" s="1"/>
      <c r="F101" s="1"/>
      <c r="G101" s="1"/>
      <c r="H101" s="1"/>
      <c r="I101" s="1"/>
      <c r="J101" s="1"/>
      <c r="K101" s="1"/>
      <c r="L101" s="12"/>
      <c r="M101" s="12"/>
      <c r="N101" s="12"/>
      <c r="O101" s="12"/>
      <c r="P101" s="12"/>
      <c r="Q101" s="12"/>
      <c r="R101" s="12"/>
      <c r="S101" s="12"/>
      <c r="T101" s="12"/>
      <c r="U101" s="1" t="s">
        <v>23</v>
      </c>
      <c r="V101" s="12"/>
      <c r="W101" s="12"/>
      <c r="X101" s="12"/>
      <c r="Y101" s="12"/>
      <c r="Z101" s="12"/>
      <c r="AA101" s="12"/>
      <c r="AB101" s="12"/>
      <c r="AC101" s="12"/>
      <c r="AD101" s="12"/>
      <c r="AE101" s="12"/>
      <c r="AF101" s="12"/>
      <c r="AG101" s="12"/>
      <c r="AH101" s="13"/>
      <c r="AI101" s="13"/>
      <c r="AJ101" s="13"/>
      <c r="AK101" s="110"/>
      <c r="AL101" s="2"/>
      <c r="AM101" s="2"/>
      <c r="AN101" s="2"/>
      <c r="AQ101" s="31"/>
      <c r="BF101"/>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c r="DE101" s="45"/>
      <c r="DF101" s="45"/>
      <c r="DG101" s="45"/>
      <c r="DH101" s="45"/>
      <c r="DI101" s="45"/>
      <c r="DJ101" s="45"/>
      <c r="DK101" s="45"/>
      <c r="DL101" s="45"/>
      <c r="DM101" s="45"/>
      <c r="DN101" s="45"/>
      <c r="DO101" s="45"/>
      <c r="DP101" s="45"/>
      <c r="DQ101" s="45"/>
      <c r="DR101" s="45"/>
      <c r="DS101" s="45"/>
      <c r="DT101" s="45"/>
      <c r="DU101" s="45"/>
      <c r="DV101" s="45"/>
      <c r="DW101" s="45"/>
      <c r="DX101" s="45"/>
      <c r="DY101" s="45"/>
      <c r="DZ101" s="45"/>
      <c r="EA101" s="45"/>
      <c r="EB101" s="45"/>
      <c r="EC101" s="45"/>
      <c r="ED101" s="45"/>
      <c r="EE101" s="45"/>
      <c r="EF101" s="45"/>
      <c r="EG101" s="45"/>
      <c r="EH101" s="45"/>
      <c r="EI101" s="45"/>
      <c r="EJ101" s="45"/>
      <c r="EK101" s="45"/>
      <c r="EL101" s="45"/>
      <c r="EM101" s="45"/>
      <c r="EN101" s="45"/>
      <c r="EO101" s="45"/>
      <c r="EP101" s="45"/>
      <c r="EQ101" s="45"/>
    </row>
    <row r="102" spans="1:147" ht="19.5" customHeight="1">
      <c r="A102" s="99"/>
      <c r="B102" s="109"/>
      <c r="C102" s="12"/>
      <c r="D102" s="1" t="s">
        <v>24</v>
      </c>
      <c r="E102" s="1"/>
      <c r="F102" s="1"/>
      <c r="G102" s="1"/>
      <c r="H102" s="1"/>
      <c r="I102" s="1"/>
      <c r="J102" s="1"/>
      <c r="K102" s="1"/>
      <c r="L102" s="12"/>
      <c r="M102" s="12"/>
      <c r="N102" s="12"/>
      <c r="O102" s="12"/>
      <c r="P102" s="12"/>
      <c r="Q102" s="12"/>
      <c r="R102" s="12"/>
      <c r="S102" s="12"/>
      <c r="T102" s="12"/>
      <c r="U102" s="1"/>
      <c r="V102" s="12"/>
      <c r="W102" s="12"/>
      <c r="X102" s="12"/>
      <c r="Y102" s="12"/>
      <c r="Z102" s="12"/>
      <c r="AA102" s="12"/>
      <c r="AB102" s="12"/>
      <c r="AC102" s="12"/>
      <c r="AD102" s="12"/>
      <c r="AE102" s="12"/>
      <c r="AF102" s="12"/>
      <c r="AG102" s="12"/>
      <c r="AH102" s="13"/>
      <c r="AI102" s="13"/>
      <c r="AJ102" s="13"/>
      <c r="AK102" s="110"/>
      <c r="AL102" s="2"/>
      <c r="AM102" s="2"/>
      <c r="AN102" s="2"/>
      <c r="AQ102" s="31"/>
      <c r="BF102"/>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c r="DL102" s="45"/>
      <c r="DM102" s="45"/>
      <c r="DN102" s="45"/>
      <c r="DO102" s="45"/>
      <c r="DP102" s="45"/>
      <c r="DQ102" s="45"/>
      <c r="DR102" s="45"/>
      <c r="DS102" s="45"/>
      <c r="DT102" s="45"/>
      <c r="DU102" s="45"/>
      <c r="DV102" s="45"/>
      <c r="DW102" s="45"/>
      <c r="DX102" s="45"/>
      <c r="DY102" s="45"/>
      <c r="DZ102" s="45"/>
      <c r="EA102" s="45"/>
      <c r="EB102" s="45"/>
      <c r="EC102" s="45"/>
      <c r="ED102" s="45"/>
      <c r="EE102" s="45"/>
      <c r="EF102" s="45"/>
      <c r="EG102" s="45"/>
      <c r="EH102" s="45"/>
      <c r="EI102" s="45"/>
      <c r="EJ102" s="45"/>
      <c r="EK102" s="45"/>
      <c r="EL102" s="45"/>
      <c r="EM102" s="45"/>
      <c r="EN102" s="45"/>
      <c r="EO102" s="45"/>
      <c r="EP102" s="45"/>
      <c r="EQ102" s="45"/>
    </row>
    <row r="103" spans="1:147" ht="19.5" customHeight="1">
      <c r="A103" s="99"/>
      <c r="B103" s="109"/>
      <c r="C103" s="12"/>
      <c r="D103" s="1" t="s">
        <v>25</v>
      </c>
      <c r="E103" s="1"/>
      <c r="F103" s="1"/>
      <c r="G103" s="1"/>
      <c r="H103" s="1"/>
      <c r="I103" s="1"/>
      <c r="J103" s="1"/>
      <c r="K103" s="1"/>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10"/>
      <c r="AL103" s="2"/>
      <c r="AM103" s="2"/>
      <c r="AN103" s="2"/>
      <c r="AQ103" s="31"/>
      <c r="BB103" s="60"/>
      <c r="BC103" s="60"/>
      <c r="BD103" s="60"/>
      <c r="BE103" s="60"/>
      <c r="BF103"/>
      <c r="BG103" s="60"/>
      <c r="BH103" s="60"/>
      <c r="BI103" s="60"/>
      <c r="BJ103" s="60"/>
      <c r="BK103" s="60"/>
      <c r="BL103" s="60"/>
      <c r="BM103" s="60"/>
      <c r="BN103" s="60"/>
      <c r="BO103" s="60"/>
      <c r="BP103" s="60"/>
      <c r="BQ103" s="60"/>
      <c r="BR103" s="60"/>
      <c r="BS103" s="60"/>
      <c r="BT103" s="60"/>
      <c r="BU103" s="60"/>
      <c r="BV103" s="60"/>
      <c r="BW103" s="60"/>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c r="DE103" s="45"/>
      <c r="DF103" s="45"/>
      <c r="DG103" s="45"/>
      <c r="DH103" s="45"/>
      <c r="DI103" s="45"/>
      <c r="DJ103" s="45"/>
      <c r="DK103" s="45"/>
      <c r="DL103" s="45"/>
      <c r="DM103" s="45"/>
      <c r="DN103" s="45"/>
      <c r="DO103" s="45"/>
      <c r="DP103" s="45"/>
      <c r="DQ103" s="45"/>
      <c r="DR103" s="45"/>
      <c r="DS103" s="45"/>
      <c r="DT103" s="45"/>
      <c r="DU103" s="45"/>
      <c r="DV103" s="45"/>
      <c r="DW103" s="45"/>
      <c r="DX103" s="45"/>
      <c r="DY103" s="45"/>
      <c r="DZ103" s="45"/>
      <c r="EA103" s="45"/>
      <c r="EB103" s="45"/>
      <c r="EC103" s="45"/>
      <c r="ED103" s="45"/>
      <c r="EE103" s="45"/>
      <c r="EF103" s="45"/>
      <c r="EG103" s="45"/>
      <c r="EH103" s="45"/>
      <c r="EI103" s="45"/>
      <c r="EJ103" s="45"/>
      <c r="EK103" s="45"/>
      <c r="EL103" s="45"/>
      <c r="EM103" s="45"/>
      <c r="EN103" s="45"/>
      <c r="EO103" s="45"/>
      <c r="EP103" s="45"/>
      <c r="EQ103" s="45"/>
    </row>
    <row r="104" spans="1:147" s="59" customFormat="1" ht="19.5" customHeight="1">
      <c r="A104" s="99"/>
      <c r="B104" s="109"/>
      <c r="C104" s="12"/>
      <c r="D104" s="1" t="s">
        <v>26</v>
      </c>
      <c r="E104" s="12"/>
      <c r="F104" s="12"/>
      <c r="G104" s="12"/>
      <c r="H104" s="12"/>
      <c r="I104" s="12"/>
      <c r="J104" s="12"/>
      <c r="K104" s="12"/>
      <c r="L104" s="12"/>
      <c r="M104" s="13"/>
      <c r="N104" s="13"/>
      <c r="O104" s="13"/>
      <c r="P104" s="12"/>
      <c r="Q104" s="12"/>
      <c r="R104" s="12"/>
      <c r="S104" s="12"/>
      <c r="T104" s="12"/>
      <c r="U104" s="12"/>
      <c r="V104" s="12"/>
      <c r="W104" s="12"/>
      <c r="X104" s="13"/>
      <c r="Y104" s="1"/>
      <c r="Z104" s="12"/>
      <c r="AA104" s="12"/>
      <c r="AB104" s="12"/>
      <c r="AC104" s="12"/>
      <c r="AD104" s="12"/>
      <c r="AE104" s="12"/>
      <c r="AF104" s="12"/>
      <c r="AG104" s="12"/>
      <c r="AH104" s="13"/>
      <c r="AI104" s="13"/>
      <c r="AJ104" s="13"/>
      <c r="AK104" s="110"/>
      <c r="AL104" s="12"/>
      <c r="AM104" s="12"/>
      <c r="AN104" s="12"/>
      <c r="AP104" s="60"/>
      <c r="AQ104" s="31"/>
      <c r="AR104" s="60"/>
      <c r="AS104" s="60"/>
      <c r="AT104" s="49"/>
      <c r="AU104" s="49"/>
      <c r="AV104" s="49"/>
      <c r="AW104" s="49"/>
      <c r="AX104" s="49"/>
      <c r="AY104" s="49"/>
      <c r="AZ104" s="49"/>
      <c r="BA104" s="49"/>
      <c r="BB104" s="60"/>
      <c r="BC104" s="60"/>
      <c r="BD104" s="60"/>
      <c r="BE104" s="60"/>
      <c r="BF104"/>
      <c r="BG104" s="60"/>
      <c r="BH104" s="60"/>
      <c r="BI104" s="60"/>
      <c r="BJ104" s="60"/>
      <c r="BK104" s="60"/>
      <c r="BL104" s="60"/>
      <c r="BM104" s="60"/>
      <c r="BN104" s="60"/>
      <c r="BO104" s="60"/>
      <c r="BP104" s="60"/>
      <c r="BQ104" s="60"/>
      <c r="BR104" s="60"/>
      <c r="BS104" s="60"/>
      <c r="BT104" s="60"/>
      <c r="BU104" s="60"/>
      <c r="BV104" s="60"/>
      <c r="BW104" s="60"/>
    </row>
    <row r="105" spans="1:147" s="59" customFormat="1" ht="19.5" customHeight="1">
      <c r="A105" s="99"/>
      <c r="B105" s="109"/>
      <c r="C105" s="12"/>
      <c r="D105" s="1" t="s">
        <v>168</v>
      </c>
      <c r="E105" s="1"/>
      <c r="F105" s="1"/>
      <c r="G105" s="1"/>
      <c r="H105" s="12"/>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110"/>
      <c r="AL105" s="12"/>
      <c r="AM105" s="12"/>
      <c r="AN105" s="12"/>
      <c r="AP105" s="60"/>
      <c r="AQ105" s="31"/>
      <c r="AR105" s="60"/>
      <c r="AS105" s="60"/>
      <c r="AT105" s="49"/>
      <c r="AU105" s="49"/>
      <c r="AV105" s="49"/>
      <c r="AW105" s="49"/>
      <c r="AX105" s="49"/>
      <c r="AY105" s="49"/>
      <c r="AZ105" s="49"/>
      <c r="BA105" s="49"/>
      <c r="BB105" s="60"/>
      <c r="BC105" s="60"/>
      <c r="BD105" s="60"/>
      <c r="BE105" s="60"/>
      <c r="BF105"/>
      <c r="BG105" s="60"/>
      <c r="BH105" s="60"/>
      <c r="BI105" s="60"/>
      <c r="BJ105" s="60"/>
      <c r="BK105" s="60"/>
      <c r="BL105" s="60"/>
      <c r="BM105" s="60"/>
      <c r="BN105" s="60"/>
      <c r="BO105" s="60"/>
      <c r="BP105" s="60"/>
      <c r="BQ105" s="60"/>
      <c r="BR105" s="60"/>
      <c r="BS105" s="60"/>
      <c r="BT105" s="60"/>
      <c r="BU105" s="60"/>
      <c r="BV105" s="60"/>
      <c r="BW105" s="60"/>
    </row>
    <row r="106" spans="1:147" s="59" customFormat="1" ht="19.5" customHeight="1">
      <c r="A106" s="99"/>
      <c r="B106" s="109"/>
      <c r="C106" s="12"/>
      <c r="D106" s="12"/>
      <c r="E106" s="12"/>
      <c r="F106" s="1"/>
      <c r="G106" s="164"/>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166"/>
      <c r="AK106" s="110"/>
      <c r="AL106" s="12"/>
      <c r="AM106" s="12"/>
      <c r="AN106" s="12"/>
      <c r="AP106" s="60"/>
      <c r="AQ106" s="88"/>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row>
    <row r="107" spans="1:147" s="59" customFormat="1" ht="19.5" customHeight="1">
      <c r="A107" s="99"/>
      <c r="B107" s="109"/>
      <c r="C107" s="12"/>
      <c r="D107" s="12"/>
      <c r="E107" s="12"/>
      <c r="F107" s="1"/>
      <c r="G107" s="167"/>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9"/>
      <c r="AK107" s="110"/>
      <c r="AL107" s="12"/>
      <c r="AM107" s="12"/>
      <c r="AN107" s="12"/>
      <c r="AP107" s="60"/>
      <c r="AQ107" s="136" t="s">
        <v>170</v>
      </c>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row>
    <row r="108" spans="1:147" s="59" customFormat="1" ht="19.5" customHeight="1">
      <c r="A108" s="99"/>
      <c r="B108" s="109"/>
      <c r="C108" s="12"/>
      <c r="D108" s="12"/>
      <c r="E108" s="12"/>
      <c r="F108" s="1"/>
      <c r="G108" s="170"/>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2"/>
      <c r="AK108" s="117"/>
      <c r="AL108" s="12"/>
      <c r="AM108" s="12"/>
      <c r="AN108" s="12"/>
      <c r="AP108" s="60"/>
      <c r="AQ108" s="135" t="s">
        <v>36</v>
      </c>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row>
    <row r="109" spans="1:147" s="59" customFormat="1" ht="12" customHeight="1">
      <c r="A109" s="99"/>
      <c r="B109" s="104"/>
      <c r="C109" s="10"/>
      <c r="D109" s="10"/>
      <c r="E109" s="10"/>
      <c r="F109" s="10"/>
      <c r="G109" s="10"/>
      <c r="H109" s="10"/>
      <c r="I109" s="10"/>
      <c r="J109" s="10"/>
      <c r="K109" s="10"/>
      <c r="L109" s="2"/>
      <c r="M109" s="2"/>
      <c r="N109" s="2"/>
      <c r="O109" s="2"/>
      <c r="P109" s="2"/>
      <c r="Q109" s="2"/>
      <c r="R109" s="2"/>
      <c r="S109" s="2"/>
      <c r="T109" s="2"/>
      <c r="U109" s="2"/>
      <c r="V109" s="2"/>
      <c r="W109" s="2"/>
      <c r="X109" s="2"/>
      <c r="Y109" s="2"/>
      <c r="Z109" s="2"/>
      <c r="AA109" s="2"/>
      <c r="AB109" s="2"/>
      <c r="AC109" s="2"/>
      <c r="AD109" s="2"/>
      <c r="AE109" s="2"/>
      <c r="AF109" s="2"/>
      <c r="AG109" s="2"/>
      <c r="AH109" s="11"/>
      <c r="AI109" s="11"/>
      <c r="AJ109" s="8"/>
      <c r="AK109" s="132"/>
      <c r="AL109" s="12"/>
      <c r="AM109" s="12"/>
      <c r="AN109" s="12"/>
      <c r="AP109" s="60"/>
      <c r="AQ109" s="136" t="s">
        <v>28</v>
      </c>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row>
    <row r="110" spans="1:147" s="59" customFormat="1" ht="12" customHeight="1">
      <c r="A110" s="99"/>
      <c r="B110" s="106"/>
      <c r="C110" s="6"/>
      <c r="D110" s="6"/>
      <c r="E110" s="6"/>
      <c r="F110" s="6"/>
      <c r="G110" s="6"/>
      <c r="H110" s="6"/>
      <c r="I110" s="6"/>
      <c r="J110" s="6"/>
      <c r="K110" s="6"/>
      <c r="L110" s="7"/>
      <c r="M110" s="7"/>
      <c r="N110" s="7"/>
      <c r="O110" s="7"/>
      <c r="P110" s="7"/>
      <c r="Q110" s="7"/>
      <c r="R110" s="7"/>
      <c r="S110" s="7"/>
      <c r="T110" s="7"/>
      <c r="U110" s="7"/>
      <c r="V110" s="7"/>
      <c r="W110" s="7"/>
      <c r="X110" s="7"/>
      <c r="Y110" s="7"/>
      <c r="Z110" s="7"/>
      <c r="AA110" s="7"/>
      <c r="AB110" s="7"/>
      <c r="AC110" s="7"/>
      <c r="AD110" s="7"/>
      <c r="AE110" s="7"/>
      <c r="AF110" s="7"/>
      <c r="AG110" s="7"/>
      <c r="AH110" s="8"/>
      <c r="AI110" s="8"/>
      <c r="AJ110" s="8"/>
      <c r="AK110" s="133"/>
      <c r="AL110" s="12"/>
      <c r="AM110" s="12"/>
      <c r="AN110" s="12"/>
      <c r="AP110" s="60"/>
      <c r="AQ110" s="136" t="s">
        <v>42</v>
      </c>
      <c r="AR110" s="60"/>
      <c r="AS110" s="60"/>
      <c r="AT110" s="60"/>
      <c r="AU110" s="60"/>
      <c r="AV110" s="60"/>
      <c r="AW110" s="60"/>
      <c r="AX110" s="60"/>
      <c r="AY110" s="60"/>
      <c r="AZ110" s="60"/>
      <c r="BA110" s="60"/>
      <c r="BB110" s="49"/>
      <c r="BC110" s="49"/>
      <c r="BD110" s="49"/>
      <c r="BE110" s="49"/>
      <c r="BF110" s="49"/>
      <c r="BG110" s="49"/>
      <c r="BH110" s="49"/>
      <c r="BI110" s="49"/>
      <c r="BJ110" s="49"/>
      <c r="BK110" s="49"/>
      <c r="BL110" s="49"/>
      <c r="BM110" s="49"/>
      <c r="BN110" s="49"/>
      <c r="BO110" s="49"/>
      <c r="BP110" s="49"/>
      <c r="BQ110" s="49"/>
      <c r="BR110" s="49"/>
      <c r="BS110" s="49"/>
      <c r="BT110" s="49"/>
      <c r="BU110" s="49"/>
      <c r="BV110" s="49"/>
      <c r="BW110" s="49"/>
    </row>
    <row r="111" spans="1:147" ht="19.5" customHeight="1">
      <c r="A111" s="99"/>
      <c r="B111" s="108" t="s">
        <v>169</v>
      </c>
      <c r="C111" s="1"/>
      <c r="D111" s="1"/>
      <c r="E111" s="1"/>
      <c r="F111" s="1"/>
      <c r="G111" s="1"/>
      <c r="H111" s="1"/>
      <c r="I111" s="1"/>
      <c r="J111" s="1"/>
      <c r="K111" s="1"/>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3"/>
      <c r="AI111" s="13"/>
      <c r="AJ111" s="13"/>
      <c r="AK111" s="102"/>
      <c r="AL111" s="2"/>
      <c r="AM111" s="2"/>
      <c r="AN111" s="2"/>
      <c r="AQ111" s="136" t="s">
        <v>43</v>
      </c>
      <c r="AU111" s="60"/>
      <c r="AV111" s="60"/>
      <c r="AW111" s="60"/>
      <c r="AX111" s="60"/>
      <c r="AY111" s="60"/>
      <c r="AZ111" s="60"/>
      <c r="BA111" s="60"/>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c r="DE111" s="45"/>
      <c r="DF111" s="45"/>
      <c r="DG111" s="45"/>
      <c r="DH111" s="45"/>
      <c r="DI111" s="45"/>
      <c r="DJ111" s="45"/>
      <c r="DK111" s="45"/>
      <c r="DL111" s="45"/>
      <c r="DM111" s="45"/>
      <c r="DN111" s="45"/>
      <c r="DO111" s="45"/>
      <c r="DP111" s="45"/>
      <c r="DQ111" s="45"/>
      <c r="DR111" s="45"/>
      <c r="DS111" s="45"/>
      <c r="DT111" s="45"/>
      <c r="DU111" s="45"/>
      <c r="DV111" s="45"/>
      <c r="DW111" s="45"/>
      <c r="DX111" s="45"/>
      <c r="DY111" s="45"/>
      <c r="DZ111" s="45"/>
      <c r="EA111" s="45"/>
      <c r="EB111" s="45"/>
      <c r="EC111" s="45"/>
      <c r="ED111" s="45"/>
      <c r="EE111" s="45"/>
      <c r="EF111" s="45"/>
      <c r="EG111" s="45"/>
      <c r="EH111" s="45"/>
      <c r="EI111" s="45"/>
      <c r="EJ111" s="45"/>
      <c r="EK111" s="45"/>
      <c r="EL111" s="45"/>
      <c r="EM111" s="45"/>
      <c r="EN111" s="45"/>
      <c r="EO111" s="45"/>
      <c r="EP111" s="45"/>
      <c r="EQ111" s="45"/>
    </row>
    <row r="112" spans="1:147" ht="19.5" customHeight="1">
      <c r="A112" s="99"/>
      <c r="B112" s="109"/>
      <c r="C112" s="9" t="s">
        <v>27</v>
      </c>
      <c r="D112" s="1"/>
      <c r="E112" s="1"/>
      <c r="F112" s="1"/>
      <c r="G112" s="1"/>
      <c r="H112" s="1"/>
      <c r="I112" s="1"/>
      <c r="J112" s="1"/>
      <c r="K112" s="1"/>
      <c r="L112" s="12"/>
      <c r="M112" s="12"/>
      <c r="N112" s="12"/>
      <c r="O112" s="12"/>
      <c r="P112" s="12"/>
      <c r="Q112" s="28"/>
      <c r="R112" s="12"/>
      <c r="S112" s="12"/>
      <c r="T112" s="12"/>
      <c r="U112" s="12"/>
      <c r="V112" s="12"/>
      <c r="W112" s="12"/>
      <c r="X112" s="12"/>
      <c r="Y112" s="12"/>
      <c r="Z112" s="12"/>
      <c r="AA112" s="12"/>
      <c r="AB112" s="12"/>
      <c r="AC112" s="12"/>
      <c r="AD112" s="12"/>
      <c r="AE112" s="12"/>
      <c r="AF112" s="12"/>
      <c r="AG112" s="12"/>
      <c r="AH112" s="13"/>
      <c r="AI112" s="13"/>
      <c r="AJ112" s="13"/>
      <c r="AK112" s="102"/>
      <c r="AL112" s="2"/>
      <c r="AM112" s="2"/>
      <c r="AN112" s="2"/>
      <c r="AQ112" s="136" t="s">
        <v>44</v>
      </c>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c r="DL112" s="45"/>
      <c r="DM112" s="45"/>
      <c r="DN112" s="45"/>
      <c r="DO112" s="45"/>
      <c r="DP112" s="45"/>
      <c r="DQ112" s="45"/>
      <c r="DR112" s="45"/>
      <c r="DS112" s="45"/>
      <c r="DT112" s="45"/>
      <c r="DU112" s="45"/>
      <c r="DV112" s="45"/>
      <c r="DW112" s="45"/>
      <c r="DX112" s="45"/>
      <c r="DY112" s="45"/>
      <c r="DZ112" s="45"/>
      <c r="EA112" s="45"/>
      <c r="EB112" s="45"/>
      <c r="EC112" s="45"/>
      <c r="ED112" s="45"/>
      <c r="EE112" s="45"/>
      <c r="EF112" s="45"/>
      <c r="EG112" s="45"/>
      <c r="EH112" s="45"/>
      <c r="EI112" s="45"/>
      <c r="EJ112" s="45"/>
      <c r="EK112" s="45"/>
      <c r="EL112" s="45"/>
      <c r="EM112" s="45"/>
      <c r="EN112" s="45"/>
      <c r="EO112" s="45"/>
      <c r="EP112" s="45"/>
      <c r="EQ112" s="45"/>
    </row>
    <row r="113" spans="1:147" ht="19.5" customHeight="1">
      <c r="A113" s="99" t="str">
        <f>IF(AND(C113&lt;&gt;"(選択してください)",K113=""),"国名をご入力ください","")</f>
        <v/>
      </c>
      <c r="B113" s="109"/>
      <c r="C113" s="173" t="s">
        <v>36</v>
      </c>
      <c r="D113" s="174"/>
      <c r="E113" s="174"/>
      <c r="F113" s="174"/>
      <c r="G113" s="175"/>
      <c r="H113" s="1"/>
      <c r="I113" s="1" t="s">
        <v>29</v>
      </c>
      <c r="J113" s="1"/>
      <c r="K113" s="185"/>
      <c r="L113" s="186"/>
      <c r="M113" s="186"/>
      <c r="N113" s="186"/>
      <c r="O113" s="186"/>
      <c r="P113" s="186"/>
      <c r="Q113" s="186"/>
      <c r="R113" s="186"/>
      <c r="S113" s="186"/>
      <c r="T113" s="187"/>
      <c r="U113" s="12"/>
      <c r="V113" s="29"/>
      <c r="W113" s="12"/>
      <c r="X113" s="12"/>
      <c r="Y113" s="12"/>
      <c r="Z113" s="12"/>
      <c r="AA113" s="12"/>
      <c r="AB113" s="12"/>
      <c r="AC113" s="12"/>
      <c r="AD113" s="12"/>
      <c r="AE113" s="12"/>
      <c r="AF113" s="12"/>
      <c r="AG113" s="12"/>
      <c r="AH113" s="13"/>
      <c r="AI113" s="13"/>
      <c r="AJ113" s="13"/>
      <c r="AK113" s="110"/>
      <c r="AL113" s="2"/>
      <c r="AM113" s="2"/>
      <c r="AN113" s="2"/>
      <c r="AQ113" s="31"/>
      <c r="AT113" s="60"/>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c r="DE113" s="45"/>
      <c r="DF113" s="45"/>
      <c r="DG113" s="45"/>
      <c r="DH113" s="45"/>
      <c r="DI113" s="45"/>
      <c r="DJ113" s="45"/>
      <c r="DK113" s="45"/>
      <c r="DL113" s="45"/>
      <c r="DM113" s="45"/>
      <c r="DN113" s="45"/>
      <c r="DO113" s="45"/>
      <c r="DP113" s="45"/>
      <c r="DQ113" s="45"/>
      <c r="DR113" s="45"/>
      <c r="DS113" s="45"/>
      <c r="DT113" s="45"/>
      <c r="DU113" s="45"/>
      <c r="DV113" s="45"/>
      <c r="DW113" s="45"/>
      <c r="DX113" s="45"/>
      <c r="DY113" s="45"/>
      <c r="DZ113" s="45"/>
      <c r="EA113" s="45"/>
      <c r="EB113" s="45"/>
      <c r="EC113" s="45"/>
      <c r="ED113" s="45"/>
      <c r="EE113" s="45"/>
      <c r="EF113" s="45"/>
      <c r="EG113" s="45"/>
      <c r="EH113" s="45"/>
      <c r="EI113" s="45"/>
      <c r="EJ113" s="45"/>
      <c r="EK113" s="45"/>
      <c r="EL113" s="45"/>
      <c r="EM113" s="45"/>
      <c r="EN113" s="45"/>
      <c r="EO113" s="45"/>
      <c r="EP113" s="45"/>
      <c r="EQ113" s="45"/>
    </row>
    <row r="114" spans="1:147" ht="12" customHeight="1">
      <c r="A114" s="99"/>
      <c r="B114" s="104"/>
      <c r="C114" s="10"/>
      <c r="D114" s="10"/>
      <c r="E114" s="10"/>
      <c r="F114" s="10"/>
      <c r="G114" s="10"/>
      <c r="H114" s="10"/>
      <c r="I114" s="10"/>
      <c r="J114" s="10"/>
      <c r="K114" s="10"/>
      <c r="L114" s="2"/>
      <c r="M114" s="2"/>
      <c r="N114" s="2"/>
      <c r="O114" s="2"/>
      <c r="P114" s="2"/>
      <c r="Q114" s="2"/>
      <c r="R114" s="2"/>
      <c r="S114" s="2"/>
      <c r="T114" s="2"/>
      <c r="U114" s="2"/>
      <c r="V114" s="2"/>
      <c r="W114" s="2"/>
      <c r="X114" s="2"/>
      <c r="Y114" s="2"/>
      <c r="Z114" s="2"/>
      <c r="AA114" s="2"/>
      <c r="AB114" s="2"/>
      <c r="AC114" s="2"/>
      <c r="AD114" s="2"/>
      <c r="AE114" s="2"/>
      <c r="AF114" s="2"/>
      <c r="AG114" s="2"/>
      <c r="AH114" s="11"/>
      <c r="AI114" s="11"/>
      <c r="AJ114" s="11"/>
      <c r="AK114" s="110"/>
      <c r="AL114" s="2"/>
      <c r="AM114" s="2"/>
      <c r="AN114" s="2"/>
      <c r="AQ114" s="136" t="s">
        <v>34</v>
      </c>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c r="DE114" s="45"/>
      <c r="DF114" s="45"/>
      <c r="DG114" s="45"/>
      <c r="DH114" s="45"/>
      <c r="DI114" s="45"/>
      <c r="DJ114" s="45"/>
      <c r="DK114" s="45"/>
      <c r="DL114" s="45"/>
      <c r="DM114" s="45"/>
      <c r="DN114" s="45"/>
      <c r="DO114" s="45"/>
      <c r="DP114" s="45"/>
      <c r="DQ114" s="45"/>
      <c r="DR114" s="45"/>
      <c r="DS114" s="45"/>
      <c r="DT114" s="45"/>
      <c r="DU114" s="45"/>
      <c r="DV114" s="45"/>
      <c r="DW114" s="45"/>
      <c r="DX114" s="45"/>
      <c r="DY114" s="45"/>
      <c r="DZ114" s="45"/>
      <c r="EA114" s="45"/>
      <c r="EB114" s="45"/>
      <c r="EC114" s="45"/>
      <c r="ED114" s="45"/>
      <c r="EE114" s="45"/>
      <c r="EF114" s="45"/>
      <c r="EG114" s="45"/>
      <c r="EH114" s="45"/>
      <c r="EI114" s="45"/>
      <c r="EJ114" s="45"/>
      <c r="EK114" s="45"/>
      <c r="EL114" s="45"/>
      <c r="EM114" s="45"/>
      <c r="EN114" s="45"/>
      <c r="EO114" s="45"/>
      <c r="EP114" s="45"/>
      <c r="EQ114" s="45"/>
    </row>
    <row r="115" spans="1:147" s="59" customFormat="1" ht="12" customHeight="1">
      <c r="A115" s="99"/>
      <c r="B115" s="106"/>
      <c r="C115" s="6"/>
      <c r="D115" s="6"/>
      <c r="E115" s="6"/>
      <c r="F115" s="6"/>
      <c r="G115" s="6"/>
      <c r="H115" s="6"/>
      <c r="I115" s="6"/>
      <c r="J115" s="6"/>
      <c r="K115" s="6"/>
      <c r="L115" s="7"/>
      <c r="M115" s="7"/>
      <c r="N115" s="7"/>
      <c r="O115" s="7"/>
      <c r="P115" s="7"/>
      <c r="Q115" s="7"/>
      <c r="R115" s="7"/>
      <c r="S115" s="7"/>
      <c r="T115" s="7"/>
      <c r="U115" s="7"/>
      <c r="V115" s="7"/>
      <c r="W115" s="7"/>
      <c r="X115" s="7"/>
      <c r="Y115" s="7"/>
      <c r="Z115" s="7"/>
      <c r="AA115" s="7"/>
      <c r="AB115" s="7"/>
      <c r="AC115" s="7"/>
      <c r="AD115" s="7"/>
      <c r="AE115" s="7"/>
      <c r="AF115" s="7"/>
      <c r="AG115" s="7"/>
      <c r="AH115" s="8"/>
      <c r="AI115" s="8"/>
      <c r="AJ115" s="8"/>
      <c r="AK115" s="114"/>
      <c r="AL115" s="12"/>
      <c r="AM115" s="12"/>
      <c r="AN115" s="12"/>
      <c r="AP115" s="60"/>
      <c r="AQ115" s="135" t="s">
        <v>36</v>
      </c>
      <c r="AR115" s="60"/>
      <c r="AS115" s="60"/>
      <c r="AT115" s="49"/>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row>
    <row r="116" spans="1:147" s="59" customFormat="1" ht="19.5" customHeight="1">
      <c r="A116" s="99"/>
      <c r="B116" s="108" t="s">
        <v>171</v>
      </c>
      <c r="C116" s="12"/>
      <c r="D116" s="1"/>
      <c r="E116" s="1"/>
      <c r="F116" s="1"/>
      <c r="G116" s="1"/>
      <c r="H116" s="1"/>
      <c r="I116" s="1"/>
      <c r="J116" s="1"/>
      <c r="K116" s="1"/>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3"/>
      <c r="AI116" s="13"/>
      <c r="AJ116" s="13"/>
      <c r="AK116" s="102"/>
      <c r="AL116" s="12"/>
      <c r="AM116" s="12"/>
      <c r="AN116" s="12"/>
      <c r="AP116" s="60"/>
      <c r="AQ116" s="135" t="s">
        <v>172</v>
      </c>
      <c r="AR116" s="60"/>
      <c r="AS116" s="60"/>
      <c r="AT116" s="49"/>
      <c r="AU116" s="49"/>
      <c r="AV116" s="49"/>
      <c r="AW116" s="49"/>
      <c r="AX116" s="49"/>
      <c r="AY116" s="49"/>
      <c r="AZ116" s="49"/>
      <c r="BA116" s="49"/>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row>
    <row r="117" spans="1:147" s="59" customFormat="1" ht="19.5" customHeight="1">
      <c r="A117" s="99"/>
      <c r="B117" s="109"/>
      <c r="C117" s="41" t="s">
        <v>30</v>
      </c>
      <c r="D117" s="1"/>
      <c r="E117" s="1"/>
      <c r="F117" s="1"/>
      <c r="G117" s="1"/>
      <c r="H117" s="1"/>
      <c r="I117" s="1"/>
      <c r="J117" s="1"/>
      <c r="K117" s="1"/>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3"/>
      <c r="AI117" s="13"/>
      <c r="AJ117" s="13"/>
      <c r="AK117" s="102"/>
      <c r="AL117" s="12"/>
      <c r="AM117" s="12"/>
      <c r="AN117" s="12"/>
      <c r="AP117" s="60"/>
      <c r="AQ117" s="136" t="s">
        <v>173</v>
      </c>
      <c r="AR117" s="60"/>
      <c r="AS117" s="60"/>
      <c r="AT117" s="49"/>
      <c r="AU117" s="49"/>
      <c r="AV117" s="49"/>
      <c r="AW117" s="49"/>
      <c r="AX117" s="49"/>
      <c r="AY117" s="49"/>
      <c r="AZ117" s="49"/>
      <c r="BA117" s="49"/>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row>
    <row r="118" spans="1:147" s="59" customFormat="1" ht="19.5" customHeight="1">
      <c r="A118" s="99"/>
      <c r="B118" s="109"/>
      <c r="C118" s="161" t="s">
        <v>36</v>
      </c>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3"/>
      <c r="AK118" s="110"/>
      <c r="AL118" s="12"/>
      <c r="AM118" s="12"/>
      <c r="AN118" s="12"/>
      <c r="AP118" s="60"/>
      <c r="AQ118" s="136" t="s">
        <v>204</v>
      </c>
      <c r="AR118" s="60"/>
      <c r="AS118" s="60"/>
      <c r="AT118" s="49"/>
      <c r="AU118" s="49"/>
      <c r="AV118" s="49"/>
      <c r="AW118" s="49"/>
      <c r="AX118" s="49"/>
      <c r="AY118" s="49"/>
      <c r="AZ118" s="49"/>
      <c r="BA118" s="49"/>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row>
    <row r="119" spans="1:147" s="59" customFormat="1" ht="19.5" customHeight="1">
      <c r="A119" s="99"/>
      <c r="B119" s="104"/>
      <c r="C119" s="10"/>
      <c r="D119" s="1" t="s">
        <v>208</v>
      </c>
      <c r="E119" s="10"/>
      <c r="F119" s="1"/>
      <c r="G119" s="1"/>
      <c r="H119" s="1"/>
      <c r="I119" s="1"/>
      <c r="J119" s="1"/>
      <c r="K119" s="1"/>
      <c r="L119" s="12"/>
      <c r="M119" s="12"/>
      <c r="N119" s="12"/>
      <c r="O119" s="12"/>
      <c r="P119" s="30"/>
      <c r="Q119" s="30"/>
      <c r="R119" s="30"/>
      <c r="S119" s="30"/>
      <c r="T119" s="30"/>
      <c r="U119" s="30"/>
      <c r="V119" s="30"/>
      <c r="W119" s="30"/>
      <c r="X119" s="30"/>
      <c r="Y119" s="30"/>
      <c r="Z119" s="30"/>
      <c r="AA119" s="30"/>
      <c r="AB119" s="30"/>
      <c r="AC119" s="30"/>
      <c r="AD119" s="30"/>
      <c r="AE119" s="30"/>
      <c r="AF119" s="30"/>
      <c r="AG119" s="30"/>
      <c r="AH119" s="30"/>
      <c r="AI119" s="30"/>
      <c r="AJ119" s="30"/>
      <c r="AK119" s="110"/>
      <c r="AL119" s="12"/>
      <c r="AM119" s="12"/>
      <c r="AN119" s="12"/>
      <c r="AP119" s="60"/>
      <c r="AQ119" s="136" t="s">
        <v>35</v>
      </c>
      <c r="AR119" s="60"/>
      <c r="AS119" s="60"/>
      <c r="AT119" s="49"/>
      <c r="AU119" s="49"/>
      <c r="AV119" s="49"/>
      <c r="AW119" s="49"/>
      <c r="AX119" s="49"/>
      <c r="AY119" s="49"/>
      <c r="AZ119" s="49"/>
      <c r="BA119" s="49"/>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row>
    <row r="120" spans="1:147" s="59" customFormat="1" ht="19.5" customHeight="1">
      <c r="A120" s="99"/>
      <c r="B120" s="109"/>
      <c r="C120" s="12"/>
      <c r="D120" s="12"/>
      <c r="E120" s="1"/>
      <c r="F120" s="164"/>
      <c r="G120" s="165"/>
      <c r="H120" s="165"/>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5"/>
      <c r="AE120" s="165"/>
      <c r="AF120" s="165"/>
      <c r="AG120" s="165"/>
      <c r="AH120" s="165"/>
      <c r="AI120" s="165"/>
      <c r="AJ120" s="166"/>
      <c r="AK120" s="110"/>
      <c r="AL120" s="12"/>
      <c r="AM120" s="12"/>
      <c r="AN120" s="12"/>
      <c r="AP120" s="60"/>
      <c r="AQ120" s="31"/>
      <c r="AR120" s="60"/>
      <c r="AS120" s="60"/>
      <c r="AT120" s="60"/>
      <c r="AU120" s="49"/>
      <c r="AV120" s="49"/>
      <c r="AW120" s="49"/>
      <c r="AX120" s="49"/>
      <c r="AY120" s="49"/>
      <c r="AZ120" s="49"/>
      <c r="BA120" s="49"/>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row>
    <row r="121" spans="1:147" s="59" customFormat="1" ht="19.5" customHeight="1">
      <c r="A121" s="99"/>
      <c r="B121" s="109"/>
      <c r="C121" s="12"/>
      <c r="D121" s="12"/>
      <c r="E121" s="1"/>
      <c r="F121" s="167"/>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c r="AF121" s="168"/>
      <c r="AG121" s="168"/>
      <c r="AH121" s="168"/>
      <c r="AI121" s="168"/>
      <c r="AJ121" s="169"/>
      <c r="AK121" s="102"/>
      <c r="AL121" s="12"/>
      <c r="AM121" s="12"/>
      <c r="AN121" s="12"/>
      <c r="AP121" s="60"/>
      <c r="AQ121" s="88"/>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row>
    <row r="122" spans="1:147" s="59" customFormat="1" ht="19.5" customHeight="1">
      <c r="A122" s="99"/>
      <c r="B122" s="109"/>
      <c r="C122" s="12"/>
      <c r="D122" s="12"/>
      <c r="E122" s="1"/>
      <c r="F122" s="170"/>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2"/>
      <c r="AK122" s="110"/>
      <c r="AL122" s="12"/>
      <c r="AM122" s="12"/>
      <c r="AN122" s="12"/>
      <c r="AP122" s="60"/>
      <c r="AQ122" s="88"/>
      <c r="AR122" s="49"/>
      <c r="AS122" s="49"/>
      <c r="AT122" s="60"/>
      <c r="AU122" s="60"/>
      <c r="AV122" s="60"/>
      <c r="AW122" s="60"/>
      <c r="AX122" s="60"/>
      <c r="AY122" s="60"/>
      <c r="AZ122" s="60"/>
      <c r="BA122" s="60"/>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row>
    <row r="123" spans="1:147" ht="12" customHeight="1">
      <c r="A123" s="99"/>
      <c r="B123" s="104"/>
      <c r="C123" s="10"/>
      <c r="D123" s="10"/>
      <c r="E123" s="10"/>
      <c r="F123" s="10"/>
      <c r="G123" s="10"/>
      <c r="H123" s="10"/>
      <c r="I123" s="10"/>
      <c r="J123" s="10"/>
      <c r="K123" s="10"/>
      <c r="L123" s="2"/>
      <c r="M123" s="2"/>
      <c r="N123" s="2"/>
      <c r="O123" s="2"/>
      <c r="P123" s="2"/>
      <c r="Q123" s="2"/>
      <c r="R123" s="2"/>
      <c r="S123" s="2"/>
      <c r="T123" s="2"/>
      <c r="U123" s="2"/>
      <c r="V123" s="2"/>
      <c r="W123" s="2"/>
      <c r="X123" s="2"/>
      <c r="Y123" s="2"/>
      <c r="Z123" s="2"/>
      <c r="AA123" s="2"/>
      <c r="AB123" s="2"/>
      <c r="AC123" s="2"/>
      <c r="AD123" s="2"/>
      <c r="AE123" s="2"/>
      <c r="AF123" s="2"/>
      <c r="AG123" s="2"/>
      <c r="AH123" s="11"/>
      <c r="AI123" s="11"/>
      <c r="AJ123" s="11"/>
      <c r="AK123" s="112"/>
      <c r="AL123" s="2"/>
      <c r="AM123" s="2"/>
      <c r="AN123" s="2"/>
      <c r="AQ123" s="88"/>
      <c r="AT123" s="60"/>
      <c r="AU123" s="60"/>
      <c r="AV123" s="60"/>
      <c r="AW123" s="60"/>
      <c r="AX123" s="60"/>
      <c r="AY123" s="60"/>
      <c r="AZ123" s="60"/>
      <c r="BA123" s="60"/>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c r="DY123" s="45"/>
      <c r="DZ123" s="45"/>
      <c r="EA123" s="45"/>
      <c r="EB123" s="45"/>
      <c r="EC123" s="45"/>
      <c r="ED123" s="45"/>
      <c r="EE123" s="45"/>
      <c r="EF123" s="45"/>
      <c r="EG123" s="45"/>
      <c r="EH123" s="45"/>
      <c r="EI123" s="45"/>
      <c r="EJ123" s="45"/>
      <c r="EK123" s="45"/>
      <c r="EL123" s="45"/>
      <c r="EM123" s="45"/>
      <c r="EN123" s="45"/>
      <c r="EO123" s="45"/>
      <c r="EP123" s="45"/>
      <c r="EQ123" s="45"/>
    </row>
    <row r="124" spans="1:147" ht="12" customHeight="1">
      <c r="A124" s="99"/>
      <c r="B124" s="106"/>
      <c r="C124" s="6"/>
      <c r="D124" s="6"/>
      <c r="E124" s="6"/>
      <c r="F124" s="6"/>
      <c r="G124" s="6"/>
      <c r="H124" s="6"/>
      <c r="I124" s="6"/>
      <c r="J124" s="6"/>
      <c r="K124" s="6"/>
      <c r="L124" s="7"/>
      <c r="M124" s="7"/>
      <c r="N124" s="7"/>
      <c r="O124" s="7"/>
      <c r="P124" s="7"/>
      <c r="Q124" s="7"/>
      <c r="R124" s="7"/>
      <c r="S124" s="7"/>
      <c r="T124" s="7"/>
      <c r="U124" s="7"/>
      <c r="V124" s="7"/>
      <c r="W124" s="7"/>
      <c r="X124" s="7"/>
      <c r="Y124" s="7"/>
      <c r="Z124" s="7"/>
      <c r="AA124" s="7"/>
      <c r="AB124" s="7"/>
      <c r="AC124" s="7"/>
      <c r="AD124" s="7"/>
      <c r="AE124" s="7"/>
      <c r="AF124" s="7"/>
      <c r="AG124" s="7"/>
      <c r="AH124" s="8"/>
      <c r="AI124" s="8"/>
      <c r="AJ124" s="8"/>
      <c r="AK124" s="102"/>
      <c r="AL124" s="2"/>
      <c r="AM124" s="2"/>
      <c r="AN124" s="2"/>
      <c r="AT124" s="60"/>
      <c r="AU124" s="60"/>
      <c r="AV124" s="60"/>
      <c r="AW124" s="60"/>
      <c r="AX124" s="60"/>
      <c r="AY124" s="60"/>
      <c r="AZ124" s="60"/>
      <c r="BA124" s="60"/>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c r="DE124" s="45"/>
      <c r="DF124" s="45"/>
      <c r="DG124" s="45"/>
      <c r="DH124" s="45"/>
      <c r="DI124" s="45"/>
      <c r="DJ124" s="45"/>
      <c r="DK124" s="45"/>
      <c r="DL124" s="45"/>
      <c r="DM124" s="45"/>
      <c r="DN124" s="45"/>
      <c r="DO124" s="45"/>
      <c r="DP124" s="45"/>
      <c r="DQ124" s="45"/>
      <c r="DR124" s="45"/>
      <c r="DS124" s="45"/>
      <c r="DT124" s="45"/>
      <c r="DU124" s="45"/>
      <c r="DV124" s="45"/>
      <c r="DW124" s="45"/>
      <c r="DX124" s="45"/>
      <c r="DY124" s="45"/>
      <c r="DZ124" s="45"/>
      <c r="EA124" s="45"/>
      <c r="EB124" s="45"/>
      <c r="EC124" s="45"/>
      <c r="ED124" s="45"/>
      <c r="EE124" s="45"/>
      <c r="EF124" s="45"/>
      <c r="EG124" s="45"/>
      <c r="EH124" s="45"/>
      <c r="EI124" s="45"/>
      <c r="EJ124" s="45"/>
      <c r="EK124" s="45"/>
      <c r="EL124" s="45"/>
      <c r="EM124" s="45"/>
      <c r="EN124" s="45"/>
      <c r="EO124" s="45"/>
      <c r="EP124" s="45"/>
      <c r="EQ124" s="45"/>
    </row>
    <row r="125" spans="1:147" ht="19.5" customHeight="1">
      <c r="A125" s="99"/>
      <c r="B125" s="108" t="s">
        <v>174</v>
      </c>
      <c r="C125" s="2"/>
      <c r="D125" s="10"/>
      <c r="E125" s="10"/>
      <c r="F125" s="10"/>
      <c r="G125" s="10"/>
      <c r="H125" s="10"/>
      <c r="I125" s="10"/>
      <c r="J125" s="10"/>
      <c r="K125" s="10"/>
      <c r="L125" s="2"/>
      <c r="M125" s="2"/>
      <c r="N125" s="2"/>
      <c r="O125" s="2"/>
      <c r="P125" s="2"/>
      <c r="Q125" s="2"/>
      <c r="R125" s="2"/>
      <c r="S125" s="2"/>
      <c r="T125" s="2"/>
      <c r="U125" s="2"/>
      <c r="V125" s="2"/>
      <c r="W125" s="2"/>
      <c r="X125" s="2"/>
      <c r="Y125" s="2"/>
      <c r="Z125" s="2"/>
      <c r="AA125" s="2"/>
      <c r="AB125" s="2"/>
      <c r="AC125" s="2"/>
      <c r="AD125" s="2"/>
      <c r="AE125" s="2"/>
      <c r="AF125" s="2"/>
      <c r="AG125" s="2"/>
      <c r="AH125" s="11"/>
      <c r="AI125" s="11"/>
      <c r="AJ125" s="11"/>
      <c r="AK125" s="102"/>
      <c r="AL125" s="2"/>
      <c r="AM125" s="2"/>
      <c r="AN125" s="2"/>
      <c r="AQ125" s="60"/>
      <c r="AT125" s="60"/>
      <c r="AU125" s="60"/>
      <c r="AV125" s="60"/>
      <c r="AW125" s="60"/>
      <c r="AX125" s="60"/>
      <c r="AY125" s="60"/>
      <c r="AZ125" s="60"/>
      <c r="BA125" s="60"/>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c r="DE125" s="45"/>
      <c r="DF125" s="45"/>
      <c r="DG125" s="45"/>
      <c r="DH125" s="45"/>
      <c r="DI125" s="45"/>
      <c r="DJ125" s="45"/>
      <c r="DK125" s="45"/>
      <c r="DL125" s="45"/>
      <c r="DM125" s="45"/>
      <c r="DN125" s="45"/>
      <c r="DO125" s="45"/>
      <c r="DP125" s="45"/>
      <c r="DQ125" s="45"/>
      <c r="DR125" s="45"/>
      <c r="DS125" s="45"/>
      <c r="DT125" s="45"/>
      <c r="DU125" s="45"/>
      <c r="DV125" s="45"/>
      <c r="DW125" s="45"/>
      <c r="DX125" s="45"/>
      <c r="DY125" s="45"/>
      <c r="DZ125" s="45"/>
      <c r="EA125" s="45"/>
      <c r="EB125" s="45"/>
      <c r="EC125" s="45"/>
      <c r="ED125" s="45"/>
      <c r="EE125" s="45"/>
      <c r="EF125" s="45"/>
      <c r="EG125" s="45"/>
      <c r="EH125" s="45"/>
      <c r="EI125" s="45"/>
      <c r="EJ125" s="45"/>
      <c r="EK125" s="45"/>
      <c r="EL125" s="45"/>
      <c r="EM125" s="45"/>
      <c r="EN125" s="45"/>
      <c r="EO125" s="45"/>
      <c r="EP125" s="45"/>
      <c r="EQ125" s="45"/>
    </row>
    <row r="126" spans="1:147" ht="19.5" customHeight="1">
      <c r="A126" s="99"/>
      <c r="B126" s="109"/>
      <c r="C126" s="1"/>
      <c r="D126" s="1" t="s">
        <v>175</v>
      </c>
      <c r="E126" s="1"/>
      <c r="F126" s="1"/>
      <c r="G126" s="1"/>
      <c r="H126" s="1"/>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7"/>
      <c r="AL126" s="2"/>
      <c r="AM126" s="2"/>
      <c r="AN126" s="2"/>
      <c r="AQ126" s="60"/>
      <c r="AT126" s="60"/>
      <c r="AU126" s="60"/>
      <c r="AV126" s="60"/>
      <c r="AW126" s="60"/>
      <c r="AX126" s="60"/>
      <c r="AY126" s="60"/>
      <c r="AZ126" s="60"/>
      <c r="BA126" s="60"/>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c r="DE126" s="45"/>
      <c r="DF126" s="45"/>
      <c r="DG126" s="45"/>
      <c r="DH126" s="45"/>
      <c r="DI126" s="45"/>
      <c r="DJ126" s="45"/>
      <c r="DK126" s="45"/>
      <c r="DL126" s="45"/>
      <c r="DM126" s="45"/>
      <c r="DN126" s="45"/>
      <c r="DO126" s="45"/>
      <c r="DP126" s="45"/>
      <c r="DQ126" s="45"/>
      <c r="DR126" s="45"/>
      <c r="DS126" s="45"/>
      <c r="DT126" s="45"/>
      <c r="DU126" s="45"/>
      <c r="DV126" s="45"/>
      <c r="DW126" s="45"/>
      <c r="DX126" s="45"/>
      <c r="DY126" s="45"/>
      <c r="DZ126" s="45"/>
      <c r="EA126" s="45"/>
      <c r="EB126" s="45"/>
      <c r="EC126" s="45"/>
      <c r="ED126" s="45"/>
      <c r="EE126" s="45"/>
      <c r="EF126" s="45"/>
      <c r="EG126" s="45"/>
      <c r="EH126" s="45"/>
      <c r="EI126" s="45"/>
      <c r="EJ126" s="45"/>
      <c r="EK126" s="45"/>
      <c r="EL126" s="45"/>
      <c r="EM126" s="45"/>
      <c r="EN126" s="45"/>
      <c r="EO126" s="45"/>
      <c r="EP126" s="45"/>
      <c r="EQ126" s="45"/>
    </row>
    <row r="127" spans="1:147" ht="19.5" customHeight="1">
      <c r="A127" s="99"/>
      <c r="B127" s="109"/>
      <c r="C127" s="1"/>
      <c r="D127" s="1" t="s">
        <v>176</v>
      </c>
      <c r="E127" s="1"/>
      <c r="F127" s="1"/>
      <c r="G127" s="1"/>
      <c r="H127" s="1"/>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7"/>
      <c r="AL127" s="2"/>
      <c r="AM127" s="2"/>
      <c r="AN127" s="2"/>
      <c r="AQ127" s="60"/>
      <c r="AT127" s="60"/>
      <c r="AU127" s="60"/>
      <c r="AV127" s="60"/>
      <c r="AW127" s="60"/>
      <c r="AX127" s="60"/>
      <c r="AY127" s="60"/>
      <c r="AZ127" s="60"/>
      <c r="BA127" s="60"/>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c r="DE127" s="45"/>
      <c r="DF127" s="45"/>
      <c r="DG127" s="45"/>
      <c r="DH127" s="45"/>
      <c r="DI127" s="45"/>
      <c r="DJ127" s="45"/>
      <c r="DK127" s="45"/>
      <c r="DL127" s="45"/>
      <c r="DM127" s="45"/>
      <c r="DN127" s="45"/>
      <c r="DO127" s="45"/>
      <c r="DP127" s="45"/>
      <c r="DQ127" s="45"/>
      <c r="DR127" s="45"/>
      <c r="DS127" s="45"/>
      <c r="DT127" s="45"/>
      <c r="DU127" s="45"/>
      <c r="DV127" s="45"/>
      <c r="DW127" s="45"/>
      <c r="DX127" s="45"/>
      <c r="DY127" s="45"/>
      <c r="DZ127" s="45"/>
      <c r="EA127" s="45"/>
      <c r="EB127" s="45"/>
      <c r="EC127" s="45"/>
      <c r="ED127" s="45"/>
      <c r="EE127" s="45"/>
      <c r="EF127" s="45"/>
      <c r="EG127" s="45"/>
      <c r="EH127" s="45"/>
      <c r="EI127" s="45"/>
      <c r="EJ127" s="45"/>
      <c r="EK127" s="45"/>
      <c r="EL127" s="45"/>
      <c r="EM127" s="45"/>
      <c r="EN127" s="45"/>
      <c r="EO127" s="45"/>
      <c r="EP127" s="45"/>
      <c r="EQ127" s="45"/>
    </row>
    <row r="128" spans="1:147" ht="19.5" customHeight="1">
      <c r="A128" s="99"/>
      <c r="B128" s="104"/>
      <c r="C128" s="10"/>
      <c r="D128" s="1" t="s">
        <v>225</v>
      </c>
      <c r="E128" s="10"/>
      <c r="F128" s="1"/>
      <c r="G128" s="1"/>
      <c r="H128" s="1"/>
      <c r="I128" s="1"/>
      <c r="J128" s="1"/>
      <c r="K128" s="1"/>
      <c r="L128" s="12"/>
      <c r="M128" s="12"/>
      <c r="N128" s="12"/>
      <c r="O128" s="12"/>
      <c r="P128" s="30"/>
      <c r="Q128" s="30"/>
      <c r="R128" s="30"/>
      <c r="S128" s="30"/>
      <c r="T128" s="30"/>
      <c r="U128" s="30"/>
      <c r="V128" s="30"/>
      <c r="W128" s="30"/>
      <c r="X128" s="30"/>
      <c r="Y128" s="30"/>
      <c r="Z128" s="30"/>
      <c r="AA128" s="30"/>
      <c r="AB128" s="30"/>
      <c r="AC128" s="30"/>
      <c r="AD128" s="30"/>
      <c r="AE128" s="30"/>
      <c r="AF128" s="30"/>
      <c r="AG128" s="30"/>
      <c r="AH128" s="30"/>
      <c r="AI128" s="30"/>
      <c r="AJ128" s="30"/>
      <c r="AK128" s="110"/>
      <c r="AL128" s="2"/>
      <c r="AM128" s="2"/>
      <c r="AN128" s="2"/>
      <c r="AQ128" s="60"/>
      <c r="AT128" s="60"/>
      <c r="AU128" s="60"/>
      <c r="AV128" s="60"/>
      <c r="AW128" s="60"/>
      <c r="AX128" s="60"/>
      <c r="AY128" s="60"/>
      <c r="AZ128" s="60"/>
      <c r="BA128" s="60"/>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c r="DE128" s="45"/>
      <c r="DF128" s="45"/>
      <c r="DG128" s="45"/>
      <c r="DH128" s="45"/>
      <c r="DI128" s="45"/>
      <c r="DJ128" s="45"/>
      <c r="DK128" s="45"/>
      <c r="DL128" s="45"/>
      <c r="DM128" s="45"/>
      <c r="DN128" s="45"/>
      <c r="DO128" s="45"/>
      <c r="DP128" s="45"/>
      <c r="DQ128" s="45"/>
      <c r="DR128" s="45"/>
      <c r="DS128" s="45"/>
      <c r="DT128" s="45"/>
      <c r="DU128" s="45"/>
      <c r="DV128" s="45"/>
      <c r="DW128" s="45"/>
      <c r="DX128" s="45"/>
      <c r="DY128" s="45"/>
      <c r="DZ128" s="45"/>
      <c r="EA128" s="45"/>
      <c r="EB128" s="45"/>
      <c r="EC128" s="45"/>
      <c r="ED128" s="45"/>
      <c r="EE128" s="45"/>
      <c r="EF128" s="45"/>
      <c r="EG128" s="45"/>
      <c r="EH128" s="45"/>
      <c r="EI128" s="45"/>
      <c r="EJ128" s="45"/>
      <c r="EK128" s="45"/>
      <c r="EL128" s="45"/>
      <c r="EM128" s="45"/>
      <c r="EN128" s="45"/>
      <c r="EO128" s="45"/>
      <c r="EP128" s="45"/>
      <c r="EQ128" s="45"/>
    </row>
    <row r="129" spans="1:147" ht="19.5" customHeight="1">
      <c r="A129" s="99"/>
      <c r="B129" s="109"/>
      <c r="C129" s="12"/>
      <c r="D129" s="12"/>
      <c r="E129" s="1"/>
      <c r="F129" s="164"/>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6"/>
      <c r="AK129" s="110"/>
      <c r="AL129" s="2"/>
      <c r="AM129" s="2"/>
      <c r="AN129" s="2"/>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c r="BU129" s="60"/>
      <c r="BV129" s="60"/>
      <c r="BW129" s="60"/>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c r="CW129" s="45"/>
      <c r="CX129" s="45"/>
      <c r="CY129" s="45"/>
      <c r="CZ129" s="45"/>
      <c r="DA129" s="45"/>
      <c r="DB129" s="45"/>
      <c r="DC129" s="45"/>
      <c r="DD129" s="45"/>
      <c r="DE129" s="45"/>
      <c r="DF129" s="45"/>
      <c r="DG129" s="45"/>
      <c r="DH129" s="45"/>
      <c r="DI129" s="45"/>
      <c r="DJ129" s="45"/>
      <c r="DK129" s="45"/>
      <c r="DL129" s="45"/>
      <c r="DM129" s="45"/>
      <c r="DN129" s="45"/>
      <c r="DO129" s="45"/>
      <c r="DP129" s="45"/>
      <c r="DQ129" s="45"/>
      <c r="DR129" s="45"/>
      <c r="DS129" s="45"/>
      <c r="DT129" s="45"/>
      <c r="DU129" s="45"/>
      <c r="DV129" s="45"/>
      <c r="DW129" s="45"/>
      <c r="DX129" s="45"/>
      <c r="DY129" s="45"/>
      <c r="DZ129" s="45"/>
      <c r="EA129" s="45"/>
      <c r="EB129" s="45"/>
      <c r="EC129" s="45"/>
      <c r="ED129" s="45"/>
      <c r="EE129" s="45"/>
      <c r="EF129" s="45"/>
      <c r="EG129" s="45"/>
      <c r="EH129" s="45"/>
      <c r="EI129" s="45"/>
      <c r="EJ129" s="45"/>
      <c r="EK129" s="45"/>
      <c r="EL129" s="45"/>
      <c r="EM129" s="45"/>
      <c r="EN129" s="45"/>
      <c r="EO129" s="45"/>
      <c r="EP129" s="45"/>
      <c r="EQ129" s="45"/>
    </row>
    <row r="130" spans="1:147" s="59" customFormat="1" ht="19.5" customHeight="1">
      <c r="A130" s="99"/>
      <c r="B130" s="109"/>
      <c r="C130" s="12"/>
      <c r="D130" s="12"/>
      <c r="E130" s="1"/>
      <c r="F130" s="167"/>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9"/>
      <c r="AK130" s="102"/>
      <c r="AL130" s="12"/>
      <c r="AM130" s="12"/>
      <c r="AN130" s="12"/>
      <c r="AP130" s="60"/>
      <c r="AQ130" s="60"/>
      <c r="AR130" s="60"/>
      <c r="AS130" s="60"/>
      <c r="AT130" s="49"/>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c r="BU130" s="60"/>
      <c r="BV130" s="60"/>
      <c r="BW130" s="60"/>
    </row>
    <row r="131" spans="1:147" s="59" customFormat="1" ht="19.5" customHeight="1">
      <c r="A131" s="99"/>
      <c r="B131" s="109"/>
      <c r="C131" s="12"/>
      <c r="D131" s="12"/>
      <c r="E131" s="1"/>
      <c r="F131" s="170"/>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c r="AJ131" s="172"/>
      <c r="AK131" s="110"/>
      <c r="AL131" s="12"/>
      <c r="AM131" s="12"/>
      <c r="AN131" s="12"/>
      <c r="AP131" s="60"/>
      <c r="AQ131" s="60"/>
      <c r="AR131" s="60"/>
      <c r="AS131" s="60"/>
      <c r="AT131" s="49"/>
      <c r="AU131" s="49"/>
      <c r="AV131" s="49"/>
      <c r="AW131" s="49"/>
      <c r="AX131" s="49"/>
      <c r="AY131" s="49"/>
      <c r="AZ131" s="49"/>
      <c r="BA131" s="49"/>
      <c r="BB131" s="60"/>
      <c r="BC131" s="60"/>
      <c r="BD131" s="60"/>
      <c r="BE131" s="60"/>
      <c r="BF131" s="60"/>
      <c r="BG131" s="60"/>
      <c r="BH131" s="60"/>
      <c r="BI131" s="60"/>
      <c r="BJ131" s="60"/>
      <c r="BK131" s="60"/>
      <c r="BL131" s="60"/>
      <c r="BM131" s="60"/>
      <c r="BN131" s="60"/>
      <c r="BO131" s="60"/>
      <c r="BP131" s="60"/>
      <c r="BQ131" s="60"/>
      <c r="BR131" s="60"/>
      <c r="BS131" s="60"/>
      <c r="BT131" s="60"/>
      <c r="BU131" s="60"/>
      <c r="BV131" s="60"/>
      <c r="BW131" s="60"/>
    </row>
    <row r="132" spans="1:147" s="59" customFormat="1" ht="19.5" customHeight="1">
      <c r="A132" s="99"/>
      <c r="B132" s="104"/>
      <c r="C132" s="10"/>
      <c r="D132" s="10"/>
      <c r="E132" s="10"/>
      <c r="F132" s="10"/>
      <c r="G132" s="10"/>
      <c r="H132" s="10"/>
      <c r="I132" s="10"/>
      <c r="J132" s="10"/>
      <c r="K132" s="10"/>
      <c r="L132" s="2"/>
      <c r="M132" s="2"/>
      <c r="N132" s="2"/>
      <c r="O132" s="2"/>
      <c r="P132" s="2"/>
      <c r="Q132" s="2"/>
      <c r="R132" s="2"/>
      <c r="S132" s="2"/>
      <c r="T132" s="2"/>
      <c r="U132" s="2"/>
      <c r="V132" s="2"/>
      <c r="W132" s="2"/>
      <c r="X132" s="2"/>
      <c r="Y132" s="2"/>
      <c r="Z132" s="2"/>
      <c r="AA132" s="2"/>
      <c r="AB132" s="2"/>
      <c r="AC132" s="2"/>
      <c r="AD132" s="2"/>
      <c r="AE132" s="2"/>
      <c r="AF132" s="2"/>
      <c r="AG132" s="2"/>
      <c r="AH132" s="11"/>
      <c r="AI132" s="11"/>
      <c r="AJ132" s="11"/>
      <c r="AK132" s="110"/>
      <c r="AL132" s="12"/>
      <c r="AM132" s="12"/>
      <c r="AN132" s="12"/>
      <c r="AP132" s="60"/>
      <c r="AQ132" s="49"/>
      <c r="AR132" s="60"/>
      <c r="AS132" s="60"/>
      <c r="AT132" s="60"/>
      <c r="AU132" s="49"/>
      <c r="AV132" s="49"/>
      <c r="AW132" s="49"/>
      <c r="AX132" s="49"/>
      <c r="AY132" s="49"/>
      <c r="AZ132" s="49"/>
      <c r="BA132" s="49"/>
      <c r="BB132" s="60"/>
      <c r="BC132" s="60"/>
      <c r="BD132" s="60"/>
      <c r="BE132" s="60"/>
      <c r="BF132" s="60"/>
      <c r="BG132" s="60"/>
      <c r="BH132" s="60"/>
      <c r="BI132" s="60"/>
      <c r="BJ132" s="60"/>
      <c r="BK132" s="60"/>
      <c r="BL132" s="60"/>
      <c r="BM132" s="60"/>
      <c r="BN132" s="60"/>
      <c r="BO132" s="60"/>
      <c r="BP132" s="60"/>
      <c r="BQ132" s="60"/>
      <c r="BR132" s="60"/>
      <c r="BS132" s="60"/>
      <c r="BT132" s="60"/>
      <c r="BU132" s="60"/>
      <c r="BV132" s="60"/>
      <c r="BW132" s="60"/>
    </row>
    <row r="133" spans="1:147" s="59" customFormat="1" ht="12" customHeight="1">
      <c r="A133" s="99"/>
      <c r="B133" s="106"/>
      <c r="C133" s="6"/>
      <c r="D133" s="6"/>
      <c r="E133" s="6"/>
      <c r="F133" s="6"/>
      <c r="G133" s="6"/>
      <c r="H133" s="6"/>
      <c r="I133" s="6"/>
      <c r="J133" s="6"/>
      <c r="K133" s="6"/>
      <c r="L133" s="7"/>
      <c r="M133" s="7"/>
      <c r="N133" s="7"/>
      <c r="O133" s="7"/>
      <c r="P133" s="7"/>
      <c r="Q133" s="7"/>
      <c r="R133" s="7"/>
      <c r="S133" s="7"/>
      <c r="T133" s="7"/>
      <c r="U133" s="7"/>
      <c r="V133" s="7"/>
      <c r="W133" s="7"/>
      <c r="X133" s="7"/>
      <c r="Y133" s="7"/>
      <c r="Z133" s="7"/>
      <c r="AA133" s="7"/>
      <c r="AB133" s="7"/>
      <c r="AC133" s="7"/>
      <c r="AD133" s="7"/>
      <c r="AE133" s="7"/>
      <c r="AF133" s="7"/>
      <c r="AG133" s="7"/>
      <c r="AH133" s="8"/>
      <c r="AI133" s="8"/>
      <c r="AJ133" s="8"/>
      <c r="AK133" s="114"/>
      <c r="AL133" s="12"/>
      <c r="AM133" s="12"/>
      <c r="AN133" s="12"/>
      <c r="AP133" s="60"/>
      <c r="AQ133" s="49"/>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row>
    <row r="134" spans="1:147" s="59" customFormat="1" ht="19.5" customHeight="1">
      <c r="A134" s="99"/>
      <c r="B134" s="108" t="s">
        <v>177</v>
      </c>
      <c r="C134" s="12"/>
      <c r="D134" s="1"/>
      <c r="E134" s="1"/>
      <c r="F134" s="1"/>
      <c r="G134" s="1"/>
      <c r="H134" s="1"/>
      <c r="I134" s="1"/>
      <c r="J134" s="1"/>
      <c r="K134" s="1"/>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3"/>
      <c r="AI134" s="13"/>
      <c r="AJ134" s="13"/>
      <c r="AK134" s="102"/>
      <c r="AL134" s="12"/>
      <c r="AM134" s="12"/>
      <c r="AN134" s="12"/>
      <c r="AP134" s="60"/>
      <c r="AQ134" s="49"/>
      <c r="AR134" s="49"/>
      <c r="AS134" s="49"/>
      <c r="AT134" s="60"/>
      <c r="AU134" s="60"/>
      <c r="AV134" s="60"/>
      <c r="AW134" s="60"/>
      <c r="AX134" s="60"/>
      <c r="AY134" s="60"/>
      <c r="AZ134" s="60"/>
      <c r="BA134" s="60"/>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row>
    <row r="135" spans="1:147" ht="19.5" customHeight="1">
      <c r="A135" s="99"/>
      <c r="B135" s="109"/>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c r="AF135" s="165"/>
      <c r="AG135" s="165"/>
      <c r="AH135" s="165"/>
      <c r="AI135" s="165"/>
      <c r="AJ135" s="166"/>
      <c r="AK135" s="102"/>
      <c r="AL135" s="2"/>
      <c r="AM135" s="2"/>
      <c r="AN135" s="2"/>
      <c r="AU135" s="60"/>
      <c r="AV135" s="60"/>
      <c r="AW135" s="60"/>
      <c r="AX135" s="60"/>
      <c r="AY135" s="60"/>
      <c r="AZ135" s="60"/>
      <c r="BA135" s="60"/>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45"/>
      <c r="DR135" s="45"/>
      <c r="DS135" s="45"/>
      <c r="DT135" s="45"/>
      <c r="DU135" s="45"/>
      <c r="DV135" s="45"/>
      <c r="DW135" s="45"/>
      <c r="DX135" s="45"/>
      <c r="DY135" s="45"/>
      <c r="DZ135" s="45"/>
      <c r="EA135" s="45"/>
      <c r="EB135" s="45"/>
      <c r="EC135" s="45"/>
      <c r="ED135" s="45"/>
      <c r="EE135" s="45"/>
      <c r="EF135" s="45"/>
      <c r="EG135" s="45"/>
      <c r="EH135" s="45"/>
      <c r="EI135" s="45"/>
      <c r="EJ135" s="45"/>
      <c r="EK135" s="45"/>
      <c r="EL135" s="45"/>
      <c r="EM135" s="45"/>
      <c r="EN135" s="45"/>
      <c r="EO135" s="45"/>
      <c r="EP135" s="45"/>
      <c r="EQ135" s="45"/>
    </row>
    <row r="136" spans="1:147" ht="19.5" customHeight="1">
      <c r="A136" s="99"/>
      <c r="B136" s="104"/>
      <c r="C136" s="167"/>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9"/>
      <c r="AK136" s="110"/>
      <c r="AL136" s="2"/>
      <c r="AM136" s="2"/>
      <c r="AN136" s="2"/>
      <c r="AQ136" s="60"/>
      <c r="AR136" s="60"/>
      <c r="AS136" s="60"/>
      <c r="BB136" s="60"/>
      <c r="BC136" s="60"/>
      <c r="BD136" s="60"/>
      <c r="BE136" s="60"/>
      <c r="BF136" s="60"/>
      <c r="BG136" s="60"/>
      <c r="BH136" s="60"/>
      <c r="BI136" s="60"/>
      <c r="BJ136" s="60"/>
      <c r="BK136" s="60"/>
      <c r="BL136" s="60"/>
      <c r="BM136" s="60"/>
      <c r="BN136" s="60"/>
      <c r="BO136" s="60"/>
      <c r="BP136" s="60"/>
      <c r="BQ136" s="60"/>
      <c r="BR136" s="60"/>
      <c r="BS136" s="60"/>
      <c r="BT136" s="60"/>
      <c r="BU136" s="60"/>
      <c r="BV136" s="60"/>
      <c r="BW136" s="60"/>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c r="DO136" s="45"/>
      <c r="DP136" s="45"/>
      <c r="DQ136" s="45"/>
      <c r="DR136" s="45"/>
      <c r="DS136" s="45"/>
      <c r="DT136" s="45"/>
      <c r="DU136" s="45"/>
      <c r="DV136" s="45"/>
      <c r="DW136" s="45"/>
      <c r="DX136" s="45"/>
      <c r="DY136" s="45"/>
      <c r="DZ136" s="45"/>
      <c r="EA136" s="45"/>
      <c r="EB136" s="45"/>
      <c r="EC136" s="45"/>
      <c r="ED136" s="45"/>
      <c r="EE136" s="45"/>
      <c r="EF136" s="45"/>
      <c r="EG136" s="45"/>
      <c r="EH136" s="45"/>
      <c r="EI136" s="45"/>
      <c r="EJ136" s="45"/>
      <c r="EK136" s="45"/>
      <c r="EL136" s="45"/>
      <c r="EM136" s="45"/>
      <c r="EN136" s="45"/>
      <c r="EO136" s="45"/>
      <c r="EP136" s="45"/>
      <c r="EQ136" s="45"/>
    </row>
    <row r="137" spans="1:147" s="59" customFormat="1" ht="19.5" customHeight="1">
      <c r="A137" s="99"/>
      <c r="B137" s="104"/>
      <c r="C137" s="167"/>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9"/>
      <c r="AK137" s="110"/>
      <c r="AL137" s="12"/>
      <c r="AM137" s="12"/>
      <c r="AN137" s="12"/>
      <c r="AP137" s="60"/>
      <c r="AQ137" s="60"/>
      <c r="AR137" s="60"/>
      <c r="AS137" s="60"/>
      <c r="AT137" s="60"/>
      <c r="AU137" s="49"/>
      <c r="AV137" s="49"/>
      <c r="AW137" s="49"/>
      <c r="AX137" s="49"/>
      <c r="AY137" s="49"/>
      <c r="AZ137" s="49"/>
      <c r="BA137" s="49"/>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row>
    <row r="138" spans="1:147" s="59" customFormat="1" ht="19.5" customHeight="1">
      <c r="A138" s="99"/>
      <c r="B138" s="104"/>
      <c r="C138" s="167"/>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c r="AF138" s="168"/>
      <c r="AG138" s="168"/>
      <c r="AH138" s="168"/>
      <c r="AI138" s="168"/>
      <c r="AJ138" s="169"/>
      <c r="AK138" s="102"/>
      <c r="AL138" s="12"/>
      <c r="AM138" s="12"/>
      <c r="AN138" s="12"/>
      <c r="AP138" s="60"/>
      <c r="AQ138" s="60"/>
      <c r="AR138" s="49"/>
      <c r="AS138" s="49"/>
      <c r="AT138" s="60"/>
      <c r="AU138" s="60"/>
      <c r="AV138" s="60"/>
      <c r="AW138" s="60"/>
      <c r="AX138" s="60"/>
      <c r="AY138" s="60"/>
      <c r="AZ138" s="60"/>
      <c r="BA138" s="60"/>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row>
    <row r="139" spans="1:147" ht="12" customHeight="1">
      <c r="A139" s="99"/>
      <c r="B139" s="104"/>
      <c r="C139" s="167"/>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c r="AI139" s="168"/>
      <c r="AJ139" s="169"/>
      <c r="AK139" s="102"/>
      <c r="AL139" s="2"/>
      <c r="AM139" s="2"/>
      <c r="AN139" s="2"/>
      <c r="AQ139" s="60"/>
      <c r="AT139" s="60"/>
      <c r="AU139" s="60"/>
      <c r="AV139" s="60"/>
      <c r="AW139" s="60"/>
      <c r="AX139" s="60"/>
      <c r="AY139" s="60"/>
      <c r="AZ139" s="60"/>
      <c r="BA139" s="60"/>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45"/>
      <c r="DT139" s="45"/>
      <c r="DU139" s="45"/>
      <c r="DV139" s="45"/>
      <c r="DW139" s="45"/>
      <c r="DX139" s="45"/>
      <c r="DY139" s="45"/>
      <c r="DZ139" s="45"/>
      <c r="EA139" s="45"/>
      <c r="EB139" s="45"/>
      <c r="EC139" s="45"/>
      <c r="ED139" s="45"/>
      <c r="EE139" s="45"/>
      <c r="EF139" s="45"/>
      <c r="EG139" s="45"/>
      <c r="EH139" s="45"/>
      <c r="EI139" s="45"/>
      <c r="EJ139" s="45"/>
      <c r="EK139" s="45"/>
      <c r="EL139" s="45"/>
      <c r="EM139" s="45"/>
      <c r="EN139" s="45"/>
      <c r="EO139" s="45"/>
      <c r="EP139" s="45"/>
      <c r="EQ139" s="45"/>
    </row>
    <row r="140" spans="1:147" ht="20.25" customHeight="1">
      <c r="A140" s="99"/>
      <c r="B140" s="104"/>
      <c r="C140" s="170"/>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2"/>
      <c r="AK140" s="102"/>
      <c r="AL140" s="2"/>
      <c r="AM140" s="2"/>
      <c r="AN140" s="2"/>
      <c r="AQ140" s="60"/>
      <c r="AU140" s="60"/>
      <c r="AV140" s="60"/>
      <c r="AW140" s="60"/>
      <c r="AX140" s="60"/>
      <c r="AY140" s="60"/>
      <c r="AZ140" s="60"/>
      <c r="BA140" s="60"/>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45"/>
      <c r="DG140" s="45"/>
      <c r="DH140" s="45"/>
      <c r="DI140" s="45"/>
      <c r="DJ140" s="45"/>
      <c r="DK140" s="45"/>
      <c r="DL140" s="45"/>
      <c r="DM140" s="45"/>
      <c r="DN140" s="45"/>
      <c r="DO140" s="45"/>
      <c r="DP140" s="45"/>
      <c r="DQ140" s="45"/>
      <c r="DR140" s="45"/>
      <c r="DS140" s="45"/>
      <c r="DT140" s="45"/>
      <c r="DU140" s="45"/>
      <c r="DV140" s="45"/>
      <c r="DW140" s="45"/>
      <c r="DX140" s="45"/>
      <c r="DY140" s="45"/>
      <c r="DZ140" s="45"/>
      <c r="EA140" s="45"/>
      <c r="EB140" s="45"/>
      <c r="EC140" s="45"/>
      <c r="ED140" s="45"/>
      <c r="EE140" s="45"/>
      <c r="EF140" s="45"/>
      <c r="EG140" s="45"/>
      <c r="EH140" s="45"/>
      <c r="EI140" s="45"/>
      <c r="EJ140" s="45"/>
      <c r="EK140" s="45"/>
      <c r="EL140" s="45"/>
      <c r="EM140" s="45"/>
      <c r="EN140" s="45"/>
      <c r="EO140" s="45"/>
      <c r="EP140" s="45"/>
      <c r="EQ140" s="45"/>
    </row>
    <row r="141" spans="1:147" ht="18" customHeight="1">
      <c r="A141" s="99"/>
      <c r="B141" s="104"/>
      <c r="C141" s="10"/>
      <c r="D141" s="10"/>
      <c r="E141" s="10"/>
      <c r="F141" s="10"/>
      <c r="G141" s="10"/>
      <c r="H141" s="10"/>
      <c r="I141" s="10"/>
      <c r="J141" s="10"/>
      <c r="K141" s="10"/>
      <c r="L141" s="2"/>
      <c r="M141" s="2"/>
      <c r="N141" s="2"/>
      <c r="O141" s="2"/>
      <c r="P141" s="2"/>
      <c r="Q141" s="2"/>
      <c r="R141" s="2"/>
      <c r="S141" s="2"/>
      <c r="T141" s="2"/>
      <c r="U141" s="2"/>
      <c r="V141" s="2"/>
      <c r="W141" s="2"/>
      <c r="X141" s="2"/>
      <c r="Y141" s="2"/>
      <c r="Z141" s="2"/>
      <c r="AA141" s="2"/>
      <c r="AB141" s="2"/>
      <c r="AC141" s="2"/>
      <c r="AD141" s="2"/>
      <c r="AE141" s="2"/>
      <c r="AF141" s="2"/>
      <c r="AG141" s="2"/>
      <c r="AH141" s="11"/>
      <c r="AI141" s="11"/>
      <c r="AJ141" s="11"/>
      <c r="AK141" s="102"/>
      <c r="AL141" s="2"/>
      <c r="AM141" s="2"/>
      <c r="AN141" s="2"/>
      <c r="AQ141" s="60"/>
      <c r="AT141" s="60"/>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45"/>
      <c r="DG141" s="45"/>
      <c r="DH141" s="45"/>
      <c r="DI141" s="45"/>
      <c r="DJ141" s="45"/>
      <c r="DK141" s="45"/>
      <c r="DL141" s="45"/>
      <c r="DM141" s="45"/>
      <c r="DN141" s="45"/>
      <c r="DO141" s="45"/>
      <c r="DP141" s="45"/>
      <c r="DQ141" s="45"/>
      <c r="DR141" s="45"/>
      <c r="DS141" s="45"/>
      <c r="DT141" s="45"/>
      <c r="DU141" s="45"/>
      <c r="DV141" s="45"/>
      <c r="DW141" s="45"/>
      <c r="DX141" s="45"/>
      <c r="DY141" s="45"/>
      <c r="DZ141" s="45"/>
      <c r="EA141" s="45"/>
      <c r="EB141" s="45"/>
      <c r="EC141" s="45"/>
      <c r="ED141" s="45"/>
      <c r="EE141" s="45"/>
      <c r="EF141" s="45"/>
      <c r="EG141" s="45"/>
      <c r="EH141" s="45"/>
      <c r="EI141" s="45"/>
      <c r="EJ141" s="45"/>
      <c r="EK141" s="45"/>
      <c r="EL141" s="45"/>
      <c r="EM141" s="45"/>
      <c r="EN141" s="45"/>
      <c r="EO141" s="45"/>
      <c r="EP141" s="45"/>
      <c r="EQ141" s="45"/>
    </row>
    <row r="142" spans="1:147" ht="12.75" customHeight="1">
      <c r="A142" s="99"/>
      <c r="B142" s="108" t="s">
        <v>31</v>
      </c>
      <c r="C142" s="10"/>
      <c r="D142" s="10"/>
      <c r="E142" s="10"/>
      <c r="F142" s="10"/>
      <c r="G142" s="10"/>
      <c r="H142" s="10"/>
      <c r="I142" s="10"/>
      <c r="J142" s="10"/>
      <c r="K142" s="10"/>
      <c r="L142" s="2"/>
      <c r="M142" s="2"/>
      <c r="N142" s="2"/>
      <c r="O142" s="2"/>
      <c r="P142" s="2"/>
      <c r="Q142" s="2"/>
      <c r="R142" s="2"/>
      <c r="S142" s="2"/>
      <c r="T142" s="2"/>
      <c r="U142" s="2"/>
      <c r="V142" s="2"/>
      <c r="W142" s="2"/>
      <c r="X142" s="2"/>
      <c r="Y142" s="2"/>
      <c r="Z142" s="2"/>
      <c r="AA142" s="2"/>
      <c r="AB142" s="2"/>
      <c r="AC142" s="2"/>
      <c r="AD142" s="2"/>
      <c r="AE142" s="2"/>
      <c r="AF142" s="2"/>
      <c r="AG142" s="2"/>
      <c r="AH142" s="11"/>
      <c r="AI142" s="11"/>
      <c r="AJ142" s="11"/>
      <c r="AK142" s="102"/>
      <c r="AL142" s="2"/>
      <c r="AM142" s="2"/>
      <c r="AN142" s="2"/>
      <c r="AQ142" s="60"/>
      <c r="AT142" s="60"/>
      <c r="AU142" s="60"/>
      <c r="AV142" s="60"/>
      <c r="AW142" s="60"/>
      <c r="AX142" s="60"/>
      <c r="AY142" s="60"/>
      <c r="AZ142" s="60"/>
      <c r="BA142" s="60"/>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45"/>
      <c r="DG142" s="45"/>
      <c r="DH142" s="45"/>
      <c r="DI142" s="45"/>
      <c r="DJ142" s="45"/>
      <c r="DK142" s="45"/>
      <c r="DL142" s="45"/>
      <c r="DM142" s="45"/>
      <c r="DN142" s="45"/>
      <c r="DO142" s="45"/>
      <c r="DP142" s="45"/>
      <c r="DQ142" s="45"/>
      <c r="DR142" s="45"/>
      <c r="DS142" s="45"/>
      <c r="DT142" s="45"/>
      <c r="DU142" s="45"/>
      <c r="DV142" s="45"/>
      <c r="DW142" s="45"/>
      <c r="DX142" s="45"/>
      <c r="DY142" s="45"/>
      <c r="DZ142" s="45"/>
      <c r="EA142" s="45"/>
      <c r="EB142" s="45"/>
      <c r="EC142" s="45"/>
      <c r="ED142" s="45"/>
      <c r="EE142" s="45"/>
      <c r="EF142" s="45"/>
      <c r="EG142" s="45"/>
      <c r="EH142" s="45"/>
      <c r="EI142" s="45"/>
      <c r="EJ142" s="45"/>
      <c r="EK142" s="45"/>
      <c r="EL142" s="45"/>
      <c r="EM142" s="45"/>
      <c r="EN142" s="45"/>
      <c r="EO142" s="45"/>
      <c r="EP142" s="45"/>
      <c r="EQ142" s="45"/>
    </row>
    <row r="143" spans="1:147" ht="12" customHeight="1" thickBot="1">
      <c r="A143" s="99"/>
      <c r="B143" s="118"/>
      <c r="C143" s="119"/>
      <c r="D143" s="119"/>
      <c r="E143" s="119"/>
      <c r="F143" s="119"/>
      <c r="G143" s="119"/>
      <c r="H143" s="119"/>
      <c r="I143" s="119"/>
      <c r="J143" s="119"/>
      <c r="K143" s="119"/>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1"/>
      <c r="AI143" s="121"/>
      <c r="AJ143" s="121"/>
      <c r="AK143" s="122"/>
      <c r="AL143" s="2"/>
      <c r="AM143" s="2"/>
      <c r="AN143" s="2"/>
      <c r="AQ143" s="60"/>
      <c r="AT143" s="60"/>
      <c r="AU143" s="60"/>
      <c r="AV143" s="60"/>
      <c r="AW143" s="60"/>
      <c r="AX143" s="60"/>
      <c r="AY143" s="60"/>
      <c r="AZ143" s="60"/>
      <c r="BA143" s="60"/>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45"/>
      <c r="DG143" s="45"/>
      <c r="DH143" s="45"/>
      <c r="DI143" s="45"/>
      <c r="DJ143" s="45"/>
      <c r="DK143" s="45"/>
      <c r="DL143" s="45"/>
      <c r="DM143" s="45"/>
      <c r="DN143" s="45"/>
      <c r="DO143" s="45"/>
      <c r="DP143" s="45"/>
      <c r="DQ143" s="45"/>
      <c r="DR143" s="45"/>
      <c r="DS143" s="45"/>
      <c r="DT143" s="45"/>
      <c r="DU143" s="45"/>
      <c r="DV143" s="45"/>
      <c r="DW143" s="45"/>
      <c r="DX143" s="45"/>
      <c r="DY143" s="45"/>
      <c r="DZ143" s="45"/>
      <c r="EA143" s="45"/>
      <c r="EB143" s="45"/>
      <c r="EC143" s="45"/>
      <c r="ED143" s="45"/>
      <c r="EE143" s="45"/>
      <c r="EF143" s="45"/>
      <c r="EG143" s="45"/>
      <c r="EH143" s="45"/>
      <c r="EI143" s="45"/>
      <c r="EJ143" s="45"/>
      <c r="EK143" s="45"/>
      <c r="EL143" s="45"/>
      <c r="EM143" s="45"/>
      <c r="EN143" s="45"/>
      <c r="EO143" s="45"/>
      <c r="EP143" s="45"/>
      <c r="EQ143" s="45"/>
    </row>
    <row r="144" spans="1:147" ht="12" customHeight="1" thickTop="1">
      <c r="A144" s="99"/>
      <c r="AK144" s="134"/>
      <c r="AL144" s="2"/>
      <c r="AM144" s="2"/>
      <c r="AN144" s="2"/>
      <c r="AR144" s="60"/>
      <c r="AS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c r="DL144" s="45"/>
      <c r="DM144" s="45"/>
      <c r="DN144" s="45"/>
      <c r="DO144" s="45"/>
      <c r="DP144" s="45"/>
      <c r="DQ144" s="45"/>
      <c r="DR144" s="45"/>
      <c r="DS144" s="45"/>
      <c r="DT144" s="45"/>
      <c r="DU144" s="45"/>
      <c r="DV144" s="45"/>
      <c r="DW144" s="45"/>
      <c r="DX144" s="45"/>
      <c r="DY144" s="45"/>
      <c r="DZ144" s="45"/>
      <c r="EA144" s="45"/>
      <c r="EB144" s="45"/>
      <c r="EC144" s="45"/>
      <c r="ED144" s="45"/>
      <c r="EE144" s="45"/>
      <c r="EF144" s="45"/>
      <c r="EG144" s="45"/>
      <c r="EH144" s="45"/>
      <c r="EI144" s="45"/>
      <c r="EJ144" s="45"/>
      <c r="EK144" s="45"/>
      <c r="EL144" s="45"/>
      <c r="EM144" s="45"/>
      <c r="EN144" s="45"/>
      <c r="EO144" s="45"/>
      <c r="EP144" s="45"/>
      <c r="EQ144" s="45"/>
    </row>
    <row r="145" spans="1:147" s="59" customFormat="1" ht="20.25" customHeight="1">
      <c r="A145" s="99"/>
      <c r="B145" s="96"/>
      <c r="C145" s="96"/>
      <c r="D145" s="96"/>
      <c r="E145" s="96"/>
      <c r="F145" s="96"/>
      <c r="G145" s="96"/>
      <c r="H145" s="96"/>
      <c r="I145" s="96"/>
      <c r="J145" s="96"/>
      <c r="K145" s="96"/>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97"/>
      <c r="AI145" s="97"/>
      <c r="AJ145" s="97"/>
      <c r="AK145" s="2"/>
      <c r="AL145" s="12"/>
      <c r="AM145" s="12"/>
      <c r="AN145" s="12"/>
      <c r="AP145" s="60"/>
      <c r="AQ145" s="49"/>
      <c r="AR145" s="60"/>
      <c r="AS145" s="60"/>
      <c r="AT145" s="49"/>
      <c r="AU145" s="49"/>
      <c r="AV145" s="49"/>
      <c r="AW145" s="49"/>
      <c r="AX145" s="49"/>
      <c r="AY145" s="49"/>
      <c r="AZ145" s="49"/>
      <c r="BA145" s="49"/>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row>
    <row r="146" spans="1:147" s="59" customFormat="1" ht="20.25" customHeight="1">
      <c r="A146" s="99"/>
      <c r="B146" s="96"/>
      <c r="C146" s="96"/>
      <c r="D146" s="96"/>
      <c r="E146" s="96"/>
      <c r="F146" s="96"/>
      <c r="G146" s="96"/>
      <c r="H146" s="96"/>
      <c r="I146" s="96"/>
      <c r="J146" s="96"/>
      <c r="K146" s="96"/>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97"/>
      <c r="AI146" s="97"/>
      <c r="AJ146" s="97"/>
      <c r="AK146" s="44"/>
      <c r="AL146" s="12"/>
      <c r="AM146" s="12"/>
      <c r="AN146" s="12"/>
      <c r="AP146" s="60"/>
      <c r="AQ146" s="49"/>
      <c r="AR146" s="60"/>
      <c r="AS146" s="60"/>
      <c r="AT146" s="60"/>
      <c r="AU146" s="49"/>
      <c r="AV146" s="49"/>
      <c r="AW146" s="49"/>
      <c r="AX146" s="49"/>
      <c r="AY146" s="49"/>
      <c r="AZ146" s="49"/>
      <c r="BA146" s="49"/>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row>
    <row r="147" spans="1:147" s="59" customFormat="1" ht="20.25" customHeight="1">
      <c r="A147" s="99"/>
      <c r="B147" s="96"/>
      <c r="C147" s="96"/>
      <c r="D147" s="96"/>
      <c r="E147" s="96"/>
      <c r="F147" s="96"/>
      <c r="G147" s="96"/>
      <c r="H147" s="96"/>
      <c r="I147" s="96"/>
      <c r="J147" s="96"/>
      <c r="K147" s="96"/>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97"/>
      <c r="AI147" s="97"/>
      <c r="AJ147" s="97"/>
      <c r="AK147" s="44"/>
      <c r="AL147" s="12"/>
      <c r="AM147" s="12"/>
      <c r="AN147" s="12"/>
      <c r="AP147" s="60"/>
      <c r="AQ147" s="49"/>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c r="BR147" s="60"/>
      <c r="BS147" s="60"/>
      <c r="BT147" s="60"/>
      <c r="BU147" s="60"/>
      <c r="BV147" s="60"/>
      <c r="BW147" s="60"/>
    </row>
    <row r="148" spans="1:147" s="59" customFormat="1" ht="20.25" customHeight="1">
      <c r="A148" s="99"/>
      <c r="B148" s="96"/>
      <c r="C148" s="96"/>
      <c r="D148" s="96"/>
      <c r="E148" s="96"/>
      <c r="F148" s="96"/>
      <c r="G148" s="96"/>
      <c r="H148" s="96"/>
      <c r="I148" s="96"/>
      <c r="J148" s="96"/>
      <c r="K148" s="96"/>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97"/>
      <c r="AI148" s="97"/>
      <c r="AJ148" s="97"/>
      <c r="AK148" s="44"/>
      <c r="AL148" s="12"/>
      <c r="AM148" s="12"/>
      <c r="AN148" s="12"/>
      <c r="AP148" s="60"/>
      <c r="AQ148" s="49"/>
      <c r="AR148" s="60"/>
      <c r="AS148" s="60"/>
      <c r="AT148" s="49"/>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row>
    <row r="149" spans="1:147" s="59" customFormat="1" ht="20.25" customHeight="1">
      <c r="A149" s="99"/>
      <c r="B149" s="96"/>
      <c r="C149" s="96"/>
      <c r="D149" s="96"/>
      <c r="E149" s="96"/>
      <c r="F149" s="96"/>
      <c r="G149" s="96"/>
      <c r="H149" s="96"/>
      <c r="I149" s="96"/>
      <c r="J149" s="96"/>
      <c r="K149" s="96"/>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97"/>
      <c r="AI149" s="97"/>
      <c r="AJ149" s="97"/>
      <c r="AK149" s="44"/>
      <c r="AL149" s="12"/>
      <c r="AM149" s="12"/>
      <c r="AN149" s="12"/>
      <c r="AP149" s="60"/>
      <c r="AQ149" s="49"/>
      <c r="AR149" s="60"/>
      <c r="AS149" s="60"/>
      <c r="AT149" s="49"/>
      <c r="AU149" s="49"/>
      <c r="AV149" s="49"/>
      <c r="AW149" s="49"/>
      <c r="AX149" s="49"/>
      <c r="AY149" s="49"/>
      <c r="AZ149" s="49"/>
      <c r="BA149" s="49"/>
      <c r="BB149" s="60"/>
      <c r="BC149" s="60"/>
      <c r="BD149" s="60"/>
      <c r="BE149" s="60"/>
      <c r="BF149" s="60"/>
      <c r="BG149" s="60"/>
      <c r="BH149" s="60"/>
      <c r="BI149" s="60"/>
      <c r="BJ149" s="60"/>
      <c r="BK149" s="60"/>
      <c r="BL149" s="60"/>
      <c r="BM149" s="60"/>
      <c r="BN149" s="60"/>
      <c r="BO149" s="60"/>
      <c r="BP149" s="60"/>
      <c r="BQ149" s="60"/>
      <c r="BR149" s="60"/>
      <c r="BS149" s="60"/>
      <c r="BT149" s="60"/>
      <c r="BU149" s="60"/>
      <c r="BV149" s="60"/>
      <c r="BW149" s="60"/>
    </row>
    <row r="150" spans="1:147" s="59" customFormat="1" ht="20.25" customHeight="1">
      <c r="A150" s="99"/>
      <c r="B150" s="96"/>
      <c r="C150" s="96"/>
      <c r="D150" s="96"/>
      <c r="E150" s="96"/>
      <c r="F150" s="96"/>
      <c r="G150" s="96"/>
      <c r="H150" s="96"/>
      <c r="I150" s="96"/>
      <c r="J150" s="96"/>
      <c r="K150" s="96"/>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97"/>
      <c r="AI150" s="97"/>
      <c r="AJ150" s="97"/>
      <c r="AK150" s="44"/>
      <c r="AL150" s="12"/>
      <c r="AM150" s="12"/>
      <c r="AN150" s="12"/>
      <c r="AP150" s="60"/>
      <c r="AQ150" s="49"/>
      <c r="AR150" s="60"/>
      <c r="AS150" s="60"/>
      <c r="AT150" s="49"/>
      <c r="AU150" s="49"/>
      <c r="AV150" s="49"/>
      <c r="AW150" s="49"/>
      <c r="AX150" s="49"/>
      <c r="AY150" s="49"/>
      <c r="AZ150" s="49"/>
      <c r="BA150" s="49"/>
      <c r="BB150" s="60"/>
      <c r="BC150" s="60"/>
      <c r="BD150" s="60"/>
      <c r="BE150" s="60"/>
      <c r="BF150" s="60"/>
      <c r="BG150" s="60"/>
      <c r="BH150" s="60"/>
      <c r="BI150" s="60"/>
      <c r="BJ150" s="60"/>
      <c r="BK150" s="60"/>
      <c r="BL150" s="60"/>
      <c r="BM150" s="60"/>
      <c r="BN150" s="60"/>
      <c r="BO150" s="60"/>
      <c r="BP150" s="60"/>
      <c r="BQ150" s="60"/>
      <c r="BR150" s="60"/>
      <c r="BS150" s="60"/>
      <c r="BT150" s="60"/>
      <c r="BU150" s="60"/>
      <c r="BV150" s="60"/>
      <c r="BW150" s="60"/>
    </row>
    <row r="151" spans="1:147" s="59" customFormat="1" ht="20.25" customHeight="1">
      <c r="A151" s="99"/>
      <c r="B151" s="96"/>
      <c r="C151" s="96"/>
      <c r="D151" s="96"/>
      <c r="E151" s="96"/>
      <c r="F151" s="96"/>
      <c r="G151" s="96"/>
      <c r="H151" s="96"/>
      <c r="I151" s="96"/>
      <c r="J151" s="96"/>
      <c r="K151" s="96"/>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97"/>
      <c r="AI151" s="97"/>
      <c r="AJ151" s="97"/>
      <c r="AK151" s="44"/>
      <c r="AL151" s="12"/>
      <c r="AM151" s="12"/>
      <c r="AN151" s="12"/>
      <c r="AP151" s="60"/>
      <c r="AQ151" s="60"/>
      <c r="AR151" s="60"/>
      <c r="AS151" s="60"/>
      <c r="AT151" s="49"/>
      <c r="AU151" s="49"/>
      <c r="AV151" s="49"/>
      <c r="AW151" s="49"/>
      <c r="AX151" s="49"/>
      <c r="AY151" s="49"/>
      <c r="AZ151" s="49"/>
      <c r="BA151" s="49"/>
      <c r="BB151" s="60"/>
      <c r="BC151" s="60"/>
      <c r="BD151" s="60"/>
      <c r="BE151" s="60"/>
      <c r="BF151" s="60"/>
      <c r="BG151" s="60"/>
      <c r="BH151" s="60"/>
      <c r="BI151" s="60"/>
      <c r="BJ151" s="60"/>
      <c r="BK151" s="60"/>
      <c r="BL151" s="60"/>
      <c r="BM151" s="60"/>
      <c r="BN151" s="60"/>
      <c r="BO151" s="60"/>
      <c r="BP151" s="60"/>
      <c r="BQ151" s="60"/>
      <c r="BR151" s="60"/>
      <c r="BS151" s="60"/>
      <c r="BT151" s="60"/>
      <c r="BU151" s="60"/>
      <c r="BV151" s="60"/>
      <c r="BW151" s="60"/>
    </row>
    <row r="152" spans="1:147" s="59" customFormat="1" ht="20.25" customHeight="1">
      <c r="A152" s="99"/>
      <c r="B152" s="96"/>
      <c r="C152" s="96"/>
      <c r="D152" s="96"/>
      <c r="E152" s="96"/>
      <c r="F152" s="96"/>
      <c r="G152" s="96"/>
      <c r="H152" s="96"/>
      <c r="I152" s="96"/>
      <c r="J152" s="96"/>
      <c r="K152" s="96"/>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97"/>
      <c r="AI152" s="97"/>
      <c r="AJ152" s="97"/>
      <c r="AK152" s="44"/>
      <c r="AL152" s="12"/>
      <c r="AM152" s="12"/>
      <c r="AN152" s="12"/>
      <c r="AP152" s="60"/>
      <c r="AQ152" s="60"/>
      <c r="AR152" s="60"/>
      <c r="AS152" s="60"/>
      <c r="AT152" s="49"/>
      <c r="AU152" s="49"/>
      <c r="AV152" s="49"/>
      <c r="AW152" s="49"/>
      <c r="AX152" s="49"/>
      <c r="AY152" s="49"/>
      <c r="AZ152" s="49"/>
      <c r="BA152" s="49"/>
      <c r="BB152" s="60"/>
      <c r="BC152" s="60"/>
      <c r="BD152" s="60"/>
      <c r="BE152" s="60"/>
      <c r="BF152" s="60"/>
      <c r="BG152" s="60"/>
      <c r="BH152" s="60"/>
      <c r="BI152" s="60"/>
      <c r="BJ152" s="60"/>
      <c r="BK152" s="60"/>
      <c r="BL152" s="60"/>
      <c r="BM152" s="60"/>
      <c r="BN152" s="60"/>
      <c r="BO152" s="60"/>
      <c r="BP152" s="60"/>
      <c r="BQ152" s="60"/>
      <c r="BR152" s="60"/>
      <c r="BS152" s="60"/>
      <c r="BT152" s="60"/>
      <c r="BU152" s="60"/>
      <c r="BV152" s="60"/>
      <c r="BW152" s="60"/>
    </row>
    <row r="153" spans="1:147" s="59" customFormat="1" ht="20.25" customHeight="1">
      <c r="A153" s="99"/>
      <c r="B153" s="96"/>
      <c r="C153" s="96"/>
      <c r="D153" s="96"/>
      <c r="E153" s="96"/>
      <c r="F153" s="96"/>
      <c r="G153" s="96"/>
      <c r="H153" s="96"/>
      <c r="I153" s="96"/>
      <c r="J153" s="96"/>
      <c r="K153" s="96"/>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97"/>
      <c r="AI153" s="97"/>
      <c r="AJ153" s="97"/>
      <c r="AK153" s="44"/>
      <c r="AL153" s="12"/>
      <c r="AM153" s="12"/>
      <c r="AN153" s="12"/>
      <c r="AP153" s="60"/>
      <c r="AQ153" s="60"/>
      <c r="AR153" s="60"/>
      <c r="AS153" s="60"/>
      <c r="AT153" s="49"/>
      <c r="AU153" s="49"/>
      <c r="AV153" s="49"/>
      <c r="AW153" s="49"/>
      <c r="AX153" s="49"/>
      <c r="AY153" s="49"/>
      <c r="AZ153" s="49"/>
      <c r="BA153" s="49"/>
      <c r="BB153" s="60"/>
      <c r="BC153" s="60"/>
      <c r="BD153" s="60"/>
      <c r="BE153" s="60"/>
      <c r="BF153" s="60"/>
      <c r="BG153" s="60"/>
      <c r="BH153" s="60"/>
      <c r="BI153" s="60"/>
      <c r="BJ153" s="60"/>
      <c r="BK153" s="60"/>
      <c r="BL153" s="60"/>
      <c r="BM153" s="60"/>
      <c r="BN153" s="60"/>
      <c r="BO153" s="60"/>
      <c r="BP153" s="60"/>
      <c r="BQ153" s="60"/>
      <c r="BR153" s="60"/>
      <c r="BS153" s="60"/>
      <c r="BT153" s="60"/>
      <c r="BU153" s="60"/>
      <c r="BV153" s="60"/>
      <c r="BW153" s="60"/>
    </row>
    <row r="154" spans="1:147" s="59" customFormat="1" ht="20.25" customHeight="1">
      <c r="A154" s="99"/>
      <c r="B154" s="96"/>
      <c r="C154" s="96"/>
      <c r="D154" s="96"/>
      <c r="E154" s="96"/>
      <c r="F154" s="96"/>
      <c r="G154" s="96"/>
      <c r="H154" s="96"/>
      <c r="I154" s="96"/>
      <c r="J154" s="96"/>
      <c r="K154" s="96"/>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97"/>
      <c r="AI154" s="97"/>
      <c r="AJ154" s="97"/>
      <c r="AK154" s="44"/>
      <c r="AL154" s="12"/>
      <c r="AM154" s="12"/>
      <c r="AN154" s="12"/>
      <c r="AP154" s="60"/>
      <c r="AQ154" s="60"/>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c r="BV154" s="49"/>
      <c r="BW154" s="49"/>
    </row>
    <row r="155" spans="1:147" ht="12" customHeight="1">
      <c r="A155" s="99"/>
      <c r="AL155" s="2"/>
      <c r="AM155" s="2"/>
      <c r="AN155" s="2"/>
      <c r="AQ155" s="60"/>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c r="CW155" s="45"/>
      <c r="CX155" s="45"/>
      <c r="CY155" s="45"/>
      <c r="CZ155" s="45"/>
      <c r="DA155" s="45"/>
      <c r="DB155" s="45"/>
      <c r="DC155" s="45"/>
      <c r="DD155" s="45"/>
      <c r="DE155" s="45"/>
      <c r="DF155" s="45"/>
      <c r="DG155" s="45"/>
      <c r="DH155" s="45"/>
      <c r="DI155" s="45"/>
      <c r="DJ155" s="45"/>
      <c r="DK155" s="45"/>
      <c r="DL155" s="45"/>
      <c r="DM155" s="45"/>
      <c r="DN155" s="45"/>
      <c r="DO155" s="45"/>
      <c r="DP155" s="45"/>
      <c r="DQ155" s="45"/>
      <c r="DR155" s="45"/>
      <c r="DS155" s="45"/>
      <c r="DT155" s="45"/>
      <c r="DU155" s="45"/>
      <c r="DV155" s="45"/>
      <c r="DW155" s="45"/>
      <c r="DX155" s="45"/>
      <c r="DY155" s="45"/>
      <c r="DZ155" s="45"/>
      <c r="EA155" s="45"/>
      <c r="EB155" s="45"/>
      <c r="EC155" s="45"/>
      <c r="ED155" s="45"/>
      <c r="EE155" s="45"/>
      <c r="EF155" s="45"/>
      <c r="EG155" s="45"/>
      <c r="EH155" s="45"/>
      <c r="EI155" s="45"/>
      <c r="EJ155" s="45"/>
      <c r="EK155" s="45"/>
      <c r="EL155" s="45"/>
      <c r="EM155" s="45"/>
      <c r="EN155" s="45"/>
      <c r="EO155" s="45"/>
      <c r="EP155" s="45"/>
      <c r="EQ155" s="45"/>
    </row>
    <row r="156" spans="1:147" ht="12" customHeight="1">
      <c r="A156" s="99"/>
      <c r="AL156" s="2"/>
      <c r="AM156" s="2"/>
      <c r="AN156" s="2"/>
      <c r="AR156" s="60"/>
      <c r="AS156" s="60"/>
      <c r="BB156" s="60"/>
      <c r="BC156" s="60"/>
      <c r="BD156" s="60"/>
      <c r="BE156" s="60"/>
      <c r="BF156" s="60"/>
      <c r="BG156" s="60"/>
      <c r="BH156" s="60"/>
      <c r="BI156" s="60"/>
      <c r="BJ156" s="60"/>
      <c r="BK156" s="60"/>
      <c r="BL156" s="60"/>
      <c r="BM156" s="60"/>
      <c r="BN156" s="60"/>
      <c r="BO156" s="60"/>
      <c r="BP156" s="60"/>
      <c r="BQ156" s="60"/>
      <c r="BR156" s="60"/>
      <c r="BS156" s="60"/>
      <c r="BT156" s="60"/>
      <c r="BU156" s="60"/>
      <c r="BV156" s="60"/>
      <c r="BW156" s="60"/>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c r="CW156" s="45"/>
      <c r="CX156" s="45"/>
      <c r="CY156" s="45"/>
      <c r="CZ156" s="45"/>
      <c r="DA156" s="45"/>
      <c r="DB156" s="45"/>
      <c r="DC156" s="45"/>
      <c r="DD156" s="45"/>
      <c r="DE156" s="45"/>
      <c r="DF156" s="45"/>
      <c r="DG156" s="45"/>
      <c r="DH156" s="45"/>
      <c r="DI156" s="45"/>
      <c r="DJ156" s="45"/>
      <c r="DK156" s="45"/>
      <c r="DL156" s="45"/>
      <c r="DM156" s="45"/>
      <c r="DN156" s="45"/>
      <c r="DO156" s="45"/>
      <c r="DP156" s="45"/>
      <c r="DQ156" s="45"/>
      <c r="DR156" s="45"/>
      <c r="DS156" s="45"/>
      <c r="DT156" s="45"/>
      <c r="DU156" s="45"/>
      <c r="DV156" s="45"/>
      <c r="DW156" s="45"/>
      <c r="DX156" s="45"/>
      <c r="DY156" s="45"/>
      <c r="DZ156" s="45"/>
      <c r="EA156" s="45"/>
      <c r="EB156" s="45"/>
      <c r="EC156" s="45"/>
      <c r="ED156" s="45"/>
      <c r="EE156" s="45"/>
      <c r="EF156" s="45"/>
      <c r="EG156" s="45"/>
      <c r="EH156" s="45"/>
      <c r="EI156" s="45"/>
      <c r="EJ156" s="45"/>
      <c r="EK156" s="45"/>
      <c r="EL156" s="45"/>
      <c r="EM156" s="45"/>
      <c r="EN156" s="45"/>
      <c r="EO156" s="45"/>
      <c r="EP156" s="45"/>
      <c r="EQ156" s="45"/>
    </row>
    <row r="157" spans="1:147" s="59" customFormat="1" ht="20.25" customHeight="1">
      <c r="A157" s="99"/>
      <c r="B157" s="96"/>
      <c r="C157" s="96"/>
      <c r="D157" s="96"/>
      <c r="E157" s="96"/>
      <c r="F157" s="96"/>
      <c r="G157" s="96"/>
      <c r="H157" s="96"/>
      <c r="I157" s="96"/>
      <c r="J157" s="96"/>
      <c r="K157" s="96"/>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97"/>
      <c r="AI157" s="97"/>
      <c r="AJ157" s="97"/>
      <c r="AK157" s="44"/>
      <c r="AL157" s="12"/>
      <c r="AM157" s="12"/>
      <c r="AN157" s="12"/>
      <c r="AP157" s="60"/>
      <c r="AQ157" s="49"/>
      <c r="AR157" s="60"/>
      <c r="AS157" s="60"/>
      <c r="AT157" s="49"/>
      <c r="AU157" s="49"/>
      <c r="AV157" s="49"/>
      <c r="AW157" s="49"/>
      <c r="AX157" s="49"/>
      <c r="AY157" s="49"/>
      <c r="AZ157" s="49"/>
      <c r="BA157" s="49"/>
      <c r="BB157" s="60"/>
      <c r="BC157" s="60"/>
      <c r="BD157" s="60"/>
      <c r="BE157" s="60"/>
      <c r="BF157" s="60"/>
      <c r="BG157" s="60"/>
      <c r="BH157" s="60"/>
      <c r="BI157" s="60"/>
      <c r="BJ157" s="60"/>
      <c r="BK157" s="60"/>
      <c r="BL157" s="60"/>
      <c r="BM157" s="60"/>
      <c r="BN157" s="60"/>
      <c r="BO157" s="60"/>
      <c r="BP157" s="60"/>
      <c r="BQ157" s="60"/>
      <c r="BR157" s="60"/>
      <c r="BS157" s="60"/>
      <c r="BT157" s="60"/>
      <c r="BU157" s="60"/>
      <c r="BV157" s="60"/>
      <c r="BW157" s="60"/>
    </row>
    <row r="158" spans="1:147" s="59" customFormat="1" ht="20.25" customHeight="1">
      <c r="A158" s="99" t="str">
        <f>IF(AND(C113&lt;&gt;"(選択してください)",K113=""),"国名をご入力ください","")</f>
        <v/>
      </c>
      <c r="B158" s="96"/>
      <c r="C158" s="96"/>
      <c r="D158" s="96"/>
      <c r="E158" s="96"/>
      <c r="F158" s="96"/>
      <c r="G158" s="96"/>
      <c r="H158" s="96"/>
      <c r="I158" s="96"/>
      <c r="J158" s="96"/>
      <c r="K158" s="96"/>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97"/>
      <c r="AI158" s="97"/>
      <c r="AJ158" s="97"/>
      <c r="AK158" s="44"/>
      <c r="AL158" s="12"/>
      <c r="AM158" s="12"/>
      <c r="AN158" s="12"/>
      <c r="AP158" s="60"/>
      <c r="AQ158" s="60"/>
      <c r="AR158" s="60"/>
      <c r="AS158" s="60"/>
      <c r="AT158" s="49"/>
      <c r="AU158" s="49"/>
      <c r="AV158" s="49"/>
      <c r="AW158" s="49"/>
      <c r="AX158" s="49"/>
      <c r="AY158" s="49"/>
      <c r="AZ158" s="49"/>
      <c r="BA158" s="49"/>
      <c r="BB158" s="60"/>
      <c r="BC158" s="60"/>
      <c r="BD158" s="60"/>
      <c r="BE158" s="60"/>
      <c r="BF158" s="60"/>
      <c r="BG158" s="60"/>
      <c r="BH158" s="60"/>
      <c r="BI158" s="60"/>
      <c r="BJ158" s="60"/>
      <c r="BK158" s="60"/>
      <c r="BL158" s="60"/>
      <c r="BM158" s="60"/>
      <c r="BN158" s="60"/>
      <c r="BO158" s="60"/>
      <c r="BP158" s="60"/>
      <c r="BQ158" s="60"/>
      <c r="BR158" s="60"/>
      <c r="BS158" s="60"/>
      <c r="BT158" s="60"/>
      <c r="BU158" s="60"/>
      <c r="BV158" s="60"/>
      <c r="BW158" s="60"/>
    </row>
    <row r="159" spans="1:147" s="59" customFormat="1" ht="20.25" customHeight="1">
      <c r="A159" s="99"/>
      <c r="B159" s="96"/>
      <c r="C159" s="96"/>
      <c r="D159" s="96"/>
      <c r="E159" s="96"/>
      <c r="F159" s="96"/>
      <c r="G159" s="96"/>
      <c r="H159" s="96"/>
      <c r="I159" s="96"/>
      <c r="J159" s="96"/>
      <c r="K159" s="96"/>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97"/>
      <c r="AI159" s="97"/>
      <c r="AJ159" s="97"/>
      <c r="AK159" s="44"/>
      <c r="AL159" s="12"/>
      <c r="AM159" s="12"/>
      <c r="AN159" s="12"/>
      <c r="AP159" s="60"/>
      <c r="AQ159" s="60"/>
      <c r="AR159" s="49"/>
      <c r="AS159" s="49"/>
      <c r="AT159" s="49"/>
      <c r="AU159" s="49"/>
      <c r="AV159" s="49"/>
      <c r="AW159" s="49"/>
      <c r="AX159" s="49"/>
      <c r="AY159" s="49"/>
      <c r="AZ159" s="49"/>
      <c r="BA159" s="49"/>
      <c r="BB159" s="49"/>
      <c r="BC159" s="49"/>
      <c r="BD159" s="49"/>
      <c r="BE159" s="49"/>
      <c r="BF159" s="49"/>
      <c r="BG159" s="49"/>
      <c r="BH159" s="49"/>
      <c r="BI159" s="49"/>
      <c r="BJ159" s="49"/>
      <c r="BK159" s="49"/>
      <c r="BL159" s="49"/>
      <c r="BM159" s="49"/>
      <c r="BN159" s="49"/>
      <c r="BO159" s="49"/>
      <c r="BP159" s="49"/>
      <c r="BQ159" s="49"/>
      <c r="BR159" s="49"/>
      <c r="BS159" s="49"/>
      <c r="BT159" s="49"/>
      <c r="BU159" s="49"/>
      <c r="BV159" s="49"/>
      <c r="BW159" s="49"/>
    </row>
    <row r="160" spans="1:147" ht="12" customHeight="1">
      <c r="A160" s="99"/>
      <c r="AL160" s="2"/>
      <c r="AM160" s="2"/>
      <c r="AN160" s="2"/>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c r="CW160" s="45"/>
      <c r="CX160" s="45"/>
      <c r="CY160" s="45"/>
      <c r="CZ160" s="45"/>
      <c r="DA160" s="45"/>
      <c r="DB160" s="45"/>
      <c r="DC160" s="45"/>
      <c r="DD160" s="45"/>
      <c r="DE160" s="45"/>
      <c r="DF160" s="45"/>
      <c r="DG160" s="45"/>
      <c r="DH160" s="45"/>
      <c r="DI160" s="45"/>
      <c r="DJ160" s="45"/>
      <c r="DK160" s="45"/>
      <c r="DL160" s="45"/>
      <c r="DM160" s="45"/>
      <c r="DN160" s="45"/>
      <c r="DO160" s="45"/>
      <c r="DP160" s="45"/>
      <c r="DQ160" s="45"/>
      <c r="DR160" s="45"/>
      <c r="DS160" s="45"/>
      <c r="DT160" s="45"/>
      <c r="DU160" s="45"/>
      <c r="DV160" s="45"/>
      <c r="DW160" s="45"/>
      <c r="DX160" s="45"/>
      <c r="DY160" s="45"/>
      <c r="DZ160" s="45"/>
      <c r="EA160" s="45"/>
      <c r="EB160" s="45"/>
      <c r="EC160" s="45"/>
      <c r="ED160" s="45"/>
      <c r="EE160" s="45"/>
      <c r="EF160" s="45"/>
      <c r="EG160" s="45"/>
      <c r="EH160" s="45"/>
      <c r="EI160" s="45"/>
      <c r="EJ160" s="45"/>
      <c r="EK160" s="45"/>
      <c r="EL160" s="45"/>
      <c r="EM160" s="45"/>
      <c r="EN160" s="45"/>
      <c r="EO160" s="45"/>
      <c r="EP160" s="45"/>
      <c r="EQ160" s="45"/>
    </row>
    <row r="161" spans="1:147" ht="12" customHeight="1">
      <c r="A161" s="99"/>
      <c r="AL161" s="2"/>
      <c r="AM161" s="2"/>
      <c r="AN161" s="2"/>
      <c r="AR161" s="60"/>
      <c r="AS161" s="60"/>
      <c r="BB161" s="60"/>
      <c r="BC161" s="60"/>
      <c r="BD161" s="60"/>
      <c r="BE161" s="60"/>
      <c r="BF161" s="60"/>
      <c r="BG161" s="60"/>
      <c r="BH161" s="60"/>
      <c r="BI161" s="60"/>
      <c r="BJ161" s="60"/>
      <c r="BK161" s="60"/>
      <c r="BL161" s="60"/>
      <c r="BM161" s="60"/>
      <c r="BN161" s="60"/>
      <c r="BO161" s="60"/>
      <c r="BP161" s="60"/>
      <c r="BQ161" s="60"/>
      <c r="BR161" s="60"/>
      <c r="BS161" s="60"/>
      <c r="BT161" s="60"/>
      <c r="BU161" s="60"/>
      <c r="BV161" s="60"/>
      <c r="BW161" s="60"/>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c r="CW161" s="45"/>
      <c r="CX161" s="45"/>
      <c r="CY161" s="45"/>
      <c r="CZ161" s="45"/>
      <c r="DA161" s="45"/>
      <c r="DB161" s="45"/>
      <c r="DC161" s="45"/>
      <c r="DD161" s="45"/>
      <c r="DE161" s="45"/>
      <c r="DF161" s="45"/>
      <c r="DG161" s="45"/>
      <c r="DH161" s="45"/>
      <c r="DI161" s="45"/>
      <c r="DJ161" s="45"/>
      <c r="DK161" s="45"/>
      <c r="DL161" s="45"/>
      <c r="DM161" s="45"/>
      <c r="DN161" s="45"/>
      <c r="DO161" s="45"/>
      <c r="DP161" s="45"/>
      <c r="DQ161" s="45"/>
      <c r="DR161" s="45"/>
      <c r="DS161" s="45"/>
      <c r="DT161" s="45"/>
      <c r="DU161" s="45"/>
      <c r="DV161" s="45"/>
      <c r="DW161" s="45"/>
      <c r="DX161" s="45"/>
      <c r="DY161" s="45"/>
      <c r="DZ161" s="45"/>
      <c r="EA161" s="45"/>
      <c r="EB161" s="45"/>
      <c r="EC161" s="45"/>
      <c r="ED161" s="45"/>
      <c r="EE161" s="45"/>
      <c r="EF161" s="45"/>
      <c r="EG161" s="45"/>
      <c r="EH161" s="45"/>
      <c r="EI161" s="45"/>
      <c r="EJ161" s="45"/>
      <c r="EK161" s="45"/>
      <c r="EL161" s="45"/>
      <c r="EM161" s="45"/>
      <c r="EN161" s="45"/>
      <c r="EO161" s="45"/>
      <c r="EP161" s="45"/>
      <c r="EQ161" s="45"/>
    </row>
    <row r="162" spans="1:147" s="59" customFormat="1" ht="20.25" customHeight="1">
      <c r="A162" s="99"/>
      <c r="B162" s="96"/>
      <c r="C162" s="96"/>
      <c r="D162" s="96"/>
      <c r="E162" s="96"/>
      <c r="F162" s="96"/>
      <c r="G162" s="96"/>
      <c r="H162" s="96"/>
      <c r="I162" s="96"/>
      <c r="J162" s="96"/>
      <c r="K162" s="96"/>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97"/>
      <c r="AI162" s="97"/>
      <c r="AJ162" s="97"/>
      <c r="AK162" s="44"/>
      <c r="AL162" s="12"/>
      <c r="AM162" s="12"/>
      <c r="AN162" s="12"/>
      <c r="AP162" s="60"/>
      <c r="AQ162" s="49"/>
      <c r="AR162" s="60"/>
      <c r="AS162" s="60"/>
      <c r="AT162" s="49"/>
      <c r="AU162" s="49"/>
      <c r="AV162" s="49"/>
      <c r="AW162" s="49"/>
      <c r="AX162" s="49"/>
      <c r="AY162" s="49"/>
      <c r="AZ162" s="49"/>
      <c r="BA162" s="49"/>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row>
    <row r="163" spans="1:147" s="59" customFormat="1" ht="20.25" customHeight="1">
      <c r="A163" s="99"/>
      <c r="B163" s="96"/>
      <c r="C163" s="96"/>
      <c r="D163" s="96"/>
      <c r="E163" s="96"/>
      <c r="F163" s="96"/>
      <c r="G163" s="96"/>
      <c r="H163" s="96"/>
      <c r="I163" s="96"/>
      <c r="J163" s="96"/>
      <c r="K163" s="96"/>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97"/>
      <c r="AI163" s="97"/>
      <c r="AJ163" s="97"/>
      <c r="AK163" s="44"/>
      <c r="AL163" s="12"/>
      <c r="AM163" s="12"/>
      <c r="AN163" s="12"/>
      <c r="AP163" s="60"/>
      <c r="AQ163" s="49"/>
      <c r="AR163" s="60"/>
      <c r="AS163" s="60"/>
      <c r="AT163" s="49"/>
      <c r="AU163" s="49"/>
      <c r="AV163" s="49"/>
      <c r="AW163" s="49"/>
      <c r="AX163" s="49"/>
      <c r="AY163" s="49"/>
      <c r="AZ163" s="49"/>
      <c r="BA163" s="49"/>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row>
    <row r="164" spans="1:147" s="59" customFormat="1" ht="20.25" customHeight="1">
      <c r="A164" s="99"/>
      <c r="B164" s="96"/>
      <c r="C164" s="96"/>
      <c r="D164" s="96"/>
      <c r="E164" s="96"/>
      <c r="F164" s="96"/>
      <c r="G164" s="96"/>
      <c r="H164" s="96"/>
      <c r="I164" s="96"/>
      <c r="J164" s="96"/>
      <c r="K164" s="96"/>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97"/>
      <c r="AI164" s="97"/>
      <c r="AJ164" s="97"/>
      <c r="AK164" s="44"/>
      <c r="AL164" s="12"/>
      <c r="AM164" s="12"/>
      <c r="AN164" s="12"/>
      <c r="AP164" s="60"/>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49"/>
      <c r="BU164" s="49"/>
      <c r="BV164" s="49"/>
      <c r="BW164" s="49"/>
    </row>
    <row r="165" spans="1:147" ht="20.25" customHeight="1">
      <c r="A165" s="99"/>
      <c r="AL165" s="2"/>
      <c r="AM165" s="2"/>
      <c r="AN165" s="2"/>
      <c r="AR165" s="60"/>
      <c r="AS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c r="CW165" s="45"/>
      <c r="CX165" s="45"/>
      <c r="CY165" s="45"/>
      <c r="CZ165" s="45"/>
      <c r="DA165" s="45"/>
      <c r="DB165" s="45"/>
      <c r="DC165" s="45"/>
      <c r="DD165" s="45"/>
      <c r="DE165" s="45"/>
      <c r="DF165" s="45"/>
      <c r="DG165" s="45"/>
      <c r="DH165" s="45"/>
      <c r="DI165" s="45"/>
      <c r="DJ165" s="45"/>
      <c r="DK165" s="45"/>
      <c r="DL165" s="45"/>
      <c r="DM165" s="45"/>
      <c r="DN165" s="45"/>
      <c r="DO165" s="45"/>
      <c r="DP165" s="45"/>
      <c r="DQ165" s="45"/>
      <c r="DR165" s="45"/>
      <c r="DS165" s="45"/>
      <c r="DT165" s="45"/>
      <c r="DU165" s="45"/>
      <c r="DV165" s="45"/>
      <c r="DW165" s="45"/>
      <c r="DX165" s="45"/>
      <c r="DY165" s="45"/>
      <c r="DZ165" s="45"/>
      <c r="EA165" s="45"/>
      <c r="EB165" s="45"/>
      <c r="EC165" s="45"/>
      <c r="ED165" s="45"/>
      <c r="EE165" s="45"/>
      <c r="EF165" s="45"/>
      <c r="EG165" s="45"/>
      <c r="EH165" s="45"/>
      <c r="EI165" s="45"/>
      <c r="EJ165" s="45"/>
      <c r="EK165" s="45"/>
      <c r="EL165" s="45"/>
      <c r="EM165" s="45"/>
      <c r="EN165" s="45"/>
      <c r="EO165" s="45"/>
      <c r="EP165" s="45"/>
      <c r="EQ165" s="45"/>
    </row>
    <row r="166" spans="1:147" s="59" customFormat="1" ht="20.25" customHeight="1">
      <c r="A166" s="99"/>
      <c r="B166" s="96"/>
      <c r="C166" s="96"/>
      <c r="D166" s="96"/>
      <c r="E166" s="96"/>
      <c r="F166" s="96"/>
      <c r="G166" s="96"/>
      <c r="H166" s="96"/>
      <c r="I166" s="96"/>
      <c r="J166" s="96"/>
      <c r="K166" s="96"/>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97"/>
      <c r="AI166" s="97"/>
      <c r="AJ166" s="97"/>
      <c r="AK166" s="44"/>
      <c r="AL166" s="12"/>
      <c r="AM166" s="12"/>
      <c r="AN166" s="12"/>
      <c r="AP166" s="60"/>
      <c r="AQ166" s="60"/>
      <c r="AR166" s="60"/>
      <c r="AS166" s="60"/>
      <c r="AT166" s="49"/>
      <c r="AU166" s="49"/>
      <c r="AV166" s="49"/>
      <c r="AW166" s="49"/>
      <c r="AX166" s="49"/>
      <c r="AY166" s="49"/>
      <c r="AZ166" s="49"/>
      <c r="BA166" s="49"/>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row>
    <row r="167" spans="1:147" s="59" customFormat="1" ht="20.25" customHeight="1">
      <c r="A167" s="99"/>
      <c r="B167" s="96"/>
      <c r="C167" s="96"/>
      <c r="D167" s="96"/>
      <c r="E167" s="96"/>
      <c r="F167" s="96"/>
      <c r="G167" s="96"/>
      <c r="H167" s="96"/>
      <c r="I167" s="96"/>
      <c r="J167" s="96"/>
      <c r="K167" s="96"/>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97"/>
      <c r="AI167" s="97"/>
      <c r="AJ167" s="97"/>
      <c r="AK167" s="44"/>
      <c r="AL167" s="12"/>
      <c r="AM167" s="12"/>
      <c r="AN167" s="12"/>
      <c r="AP167" s="60"/>
      <c r="AQ167" s="60"/>
      <c r="AR167" s="60"/>
      <c r="AS167" s="60"/>
      <c r="AT167" s="49"/>
      <c r="AU167" s="49"/>
      <c r="AV167" s="49"/>
      <c r="AW167" s="49"/>
      <c r="AX167" s="49"/>
      <c r="AY167" s="49"/>
      <c r="AZ167" s="49"/>
      <c r="BA167" s="49"/>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row>
    <row r="168" spans="1:147" s="59" customFormat="1" ht="20.25" customHeight="1">
      <c r="A168" s="99"/>
      <c r="B168" s="96"/>
      <c r="C168" s="96"/>
      <c r="D168" s="96"/>
      <c r="E168" s="96"/>
      <c r="F168" s="96"/>
      <c r="G168" s="96"/>
      <c r="H168" s="96"/>
      <c r="I168" s="96"/>
      <c r="J168" s="96"/>
      <c r="K168" s="96"/>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97"/>
      <c r="AI168" s="97"/>
      <c r="AJ168" s="97"/>
      <c r="AK168" s="44"/>
      <c r="AL168" s="12"/>
      <c r="AM168" s="12"/>
      <c r="AN168" s="12"/>
      <c r="AP168" s="60"/>
      <c r="AQ168" s="60"/>
      <c r="AR168" s="49"/>
      <c r="AS168" s="49"/>
      <c r="AT168" s="49"/>
      <c r="AU168" s="49"/>
      <c r="AV168" s="49"/>
      <c r="AW168" s="49"/>
      <c r="AX168" s="49"/>
      <c r="AY168" s="49"/>
      <c r="AZ168" s="49"/>
      <c r="BA168" s="49"/>
      <c r="BB168" s="49"/>
      <c r="BC168" s="49"/>
      <c r="BD168" s="49"/>
      <c r="BE168" s="49"/>
      <c r="BF168" s="49"/>
      <c r="BG168" s="49"/>
      <c r="BH168" s="49"/>
      <c r="BI168" s="49"/>
      <c r="BJ168" s="49"/>
      <c r="BK168" s="49"/>
      <c r="BL168" s="49"/>
      <c r="BM168" s="49"/>
      <c r="BN168" s="49"/>
      <c r="BO168" s="49"/>
      <c r="BP168" s="49"/>
      <c r="BQ168" s="49"/>
      <c r="BR168" s="49"/>
      <c r="BS168" s="49"/>
      <c r="BT168" s="49"/>
      <c r="BU168" s="49"/>
      <c r="BV168" s="49"/>
      <c r="BW168" s="49"/>
    </row>
    <row r="169" spans="1:147" ht="12" customHeight="1">
      <c r="A169" s="99"/>
      <c r="AL169" s="2"/>
      <c r="AM169" s="2"/>
      <c r="AN169" s="2"/>
      <c r="AQ169" s="60"/>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c r="CW169" s="45"/>
      <c r="CX169" s="45"/>
      <c r="CY169" s="45"/>
      <c r="CZ169" s="45"/>
      <c r="DA169" s="45"/>
      <c r="DB169" s="45"/>
      <c r="DC169" s="45"/>
      <c r="DD169" s="45"/>
      <c r="DE169" s="45"/>
      <c r="DF169" s="45"/>
      <c r="DG169" s="45"/>
      <c r="DH169" s="45"/>
      <c r="DI169" s="45"/>
      <c r="DJ169" s="45"/>
      <c r="DK169" s="45"/>
      <c r="DL169" s="45"/>
      <c r="DM169" s="45"/>
      <c r="DN169" s="45"/>
      <c r="DO169" s="45"/>
      <c r="DP169" s="45"/>
      <c r="DQ169" s="45"/>
      <c r="DR169" s="45"/>
      <c r="DS169" s="45"/>
      <c r="DT169" s="45"/>
      <c r="DU169" s="45"/>
      <c r="DV169" s="45"/>
      <c r="DW169" s="45"/>
      <c r="DX169" s="45"/>
      <c r="DY169" s="45"/>
      <c r="DZ169" s="45"/>
      <c r="EA169" s="45"/>
      <c r="EB169" s="45"/>
      <c r="EC169" s="45"/>
      <c r="ED169" s="45"/>
      <c r="EE169" s="45"/>
      <c r="EF169" s="45"/>
      <c r="EG169" s="45"/>
      <c r="EH169" s="45"/>
      <c r="EI169" s="45"/>
      <c r="EJ169" s="45"/>
      <c r="EK169" s="45"/>
      <c r="EL169" s="45"/>
      <c r="EM169" s="45"/>
      <c r="EN169" s="45"/>
      <c r="EO169" s="45"/>
      <c r="EP169" s="45"/>
      <c r="EQ169" s="45"/>
    </row>
    <row r="170" spans="1:147" ht="12" customHeight="1">
      <c r="A170" s="99"/>
      <c r="AL170" s="2"/>
      <c r="AM170" s="2"/>
      <c r="AN170" s="2"/>
      <c r="AQ170" s="60"/>
      <c r="AR170" s="60"/>
      <c r="AS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c r="CW170" s="45"/>
      <c r="CX170" s="45"/>
      <c r="CY170" s="45"/>
      <c r="CZ170" s="45"/>
      <c r="DA170" s="45"/>
      <c r="DB170" s="45"/>
      <c r="DC170" s="45"/>
      <c r="DD170" s="45"/>
      <c r="DE170" s="45"/>
      <c r="DF170" s="45"/>
      <c r="DG170" s="45"/>
      <c r="DH170" s="45"/>
      <c r="DI170" s="45"/>
      <c r="DJ170" s="45"/>
      <c r="DK170" s="45"/>
      <c r="DL170" s="45"/>
      <c r="DM170" s="45"/>
      <c r="DN170" s="45"/>
      <c r="DO170" s="45"/>
      <c r="DP170" s="45"/>
      <c r="DQ170" s="45"/>
      <c r="DR170" s="45"/>
      <c r="DS170" s="45"/>
      <c r="DT170" s="45"/>
      <c r="DU170" s="45"/>
      <c r="DV170" s="45"/>
      <c r="DW170" s="45"/>
      <c r="DX170" s="45"/>
      <c r="DY170" s="45"/>
      <c r="DZ170" s="45"/>
      <c r="EA170" s="45"/>
      <c r="EB170" s="45"/>
      <c r="EC170" s="45"/>
      <c r="ED170" s="45"/>
      <c r="EE170" s="45"/>
      <c r="EF170" s="45"/>
      <c r="EG170" s="45"/>
      <c r="EH170" s="45"/>
      <c r="EI170" s="45"/>
      <c r="EJ170" s="45"/>
      <c r="EK170" s="45"/>
      <c r="EL170" s="45"/>
      <c r="EM170" s="45"/>
      <c r="EN170" s="45"/>
      <c r="EO170" s="45"/>
      <c r="EP170" s="45"/>
      <c r="EQ170" s="45"/>
    </row>
    <row r="171" spans="1:147" s="59" customFormat="1" ht="20.25" customHeight="1">
      <c r="A171" s="99"/>
      <c r="B171" s="96"/>
      <c r="C171" s="96"/>
      <c r="D171" s="96"/>
      <c r="E171" s="96"/>
      <c r="F171" s="96"/>
      <c r="G171" s="96"/>
      <c r="H171" s="96"/>
      <c r="I171" s="96"/>
      <c r="J171" s="96"/>
      <c r="K171" s="96"/>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97"/>
      <c r="AI171" s="97"/>
      <c r="AJ171" s="97"/>
      <c r="AK171" s="44"/>
      <c r="AL171" s="12"/>
      <c r="AM171" s="12"/>
      <c r="AN171" s="12"/>
      <c r="AP171" s="60"/>
      <c r="AQ171" s="60"/>
      <c r="AR171" s="60"/>
      <c r="AS171" s="60"/>
      <c r="AT171" s="49"/>
      <c r="AU171" s="49"/>
      <c r="AV171" s="49"/>
      <c r="AW171" s="49"/>
      <c r="AX171" s="49"/>
      <c r="AY171" s="49"/>
      <c r="AZ171" s="49"/>
      <c r="BA171" s="49"/>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row>
    <row r="172" spans="1:147" s="59" customFormat="1" ht="20.25" customHeight="1">
      <c r="A172" s="99"/>
      <c r="B172" s="96"/>
      <c r="C172" s="96"/>
      <c r="D172" s="96"/>
      <c r="E172" s="96"/>
      <c r="F172" s="96"/>
      <c r="G172" s="96"/>
      <c r="H172" s="96"/>
      <c r="I172" s="96"/>
      <c r="J172" s="96"/>
      <c r="K172" s="96"/>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97"/>
      <c r="AI172" s="97"/>
      <c r="AJ172" s="97"/>
      <c r="AK172" s="44"/>
      <c r="AL172" s="12"/>
      <c r="AM172" s="12"/>
      <c r="AN172" s="12"/>
      <c r="AP172" s="60"/>
      <c r="AQ172" s="60"/>
      <c r="AR172" s="49"/>
      <c r="AS172" s="49"/>
      <c r="AT172" s="49"/>
      <c r="AU172" s="49"/>
      <c r="AV172" s="49"/>
      <c r="AW172" s="49"/>
      <c r="AX172" s="49"/>
      <c r="AY172" s="49"/>
      <c r="AZ172" s="49"/>
      <c r="BA172" s="49"/>
      <c r="BB172" s="49"/>
      <c r="BC172" s="49"/>
      <c r="BD172" s="49"/>
      <c r="BE172" s="49"/>
      <c r="BF172" s="49"/>
      <c r="BG172" s="49"/>
      <c r="BH172" s="49"/>
      <c r="BI172" s="49"/>
      <c r="BJ172" s="49"/>
      <c r="BK172" s="49"/>
      <c r="BL172" s="49"/>
      <c r="BM172" s="49"/>
      <c r="BN172" s="49"/>
      <c r="BO172" s="49"/>
      <c r="BP172" s="49"/>
      <c r="BQ172" s="49"/>
      <c r="BR172" s="49"/>
      <c r="BS172" s="49"/>
      <c r="BT172" s="49"/>
      <c r="BU172" s="49"/>
      <c r="BV172" s="49"/>
      <c r="BW172" s="49"/>
    </row>
    <row r="173" spans="1:147" ht="20.25" customHeight="1">
      <c r="A173" s="99"/>
      <c r="AL173" s="2"/>
      <c r="AM173" s="2"/>
      <c r="AN173" s="2"/>
      <c r="AQ173" s="60"/>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c r="CW173" s="45"/>
      <c r="CX173" s="45"/>
      <c r="CY173" s="45"/>
      <c r="CZ173" s="45"/>
      <c r="DA173" s="45"/>
      <c r="DB173" s="45"/>
      <c r="DC173" s="45"/>
      <c r="DD173" s="45"/>
      <c r="DE173" s="45"/>
      <c r="DF173" s="45"/>
      <c r="DG173" s="45"/>
      <c r="DH173" s="45"/>
      <c r="DI173" s="45"/>
      <c r="DJ173" s="45"/>
      <c r="DK173" s="45"/>
      <c r="DL173" s="45"/>
      <c r="DM173" s="45"/>
      <c r="DN173" s="45"/>
      <c r="DO173" s="45"/>
      <c r="DP173" s="45"/>
      <c r="DQ173" s="45"/>
      <c r="DR173" s="45"/>
      <c r="DS173" s="45"/>
      <c r="DT173" s="45"/>
      <c r="DU173" s="45"/>
      <c r="DV173" s="45"/>
      <c r="DW173" s="45"/>
      <c r="DX173" s="45"/>
      <c r="DY173" s="45"/>
      <c r="DZ173" s="45"/>
      <c r="EA173" s="45"/>
      <c r="EB173" s="45"/>
      <c r="EC173" s="45"/>
      <c r="ED173" s="45"/>
      <c r="EE173" s="45"/>
      <c r="EF173" s="45"/>
      <c r="EG173" s="45"/>
      <c r="EH173" s="45"/>
      <c r="EI173" s="45"/>
      <c r="EJ173" s="45"/>
      <c r="EK173" s="45"/>
      <c r="EL173" s="45"/>
      <c r="EM173" s="45"/>
      <c r="EN173" s="45"/>
      <c r="EO173" s="45"/>
      <c r="EP173" s="45"/>
      <c r="EQ173" s="45"/>
    </row>
    <row r="174" spans="1:147" ht="20.25" customHeight="1">
      <c r="A174" s="99"/>
      <c r="AL174" s="2"/>
      <c r="AM174" s="2"/>
      <c r="AN174" s="2"/>
      <c r="AQ174" s="60"/>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c r="CW174" s="45"/>
      <c r="CX174" s="45"/>
      <c r="CY174" s="45"/>
      <c r="CZ174" s="45"/>
      <c r="DA174" s="45"/>
      <c r="DB174" s="45"/>
      <c r="DC174" s="45"/>
      <c r="DD174" s="45"/>
      <c r="DE174" s="45"/>
      <c r="DF174" s="45"/>
      <c r="DG174" s="45"/>
      <c r="DH174" s="45"/>
      <c r="DI174" s="45"/>
      <c r="DJ174" s="45"/>
      <c r="DK174" s="45"/>
      <c r="DL174" s="45"/>
      <c r="DM174" s="45"/>
      <c r="DN174" s="45"/>
      <c r="DO174" s="45"/>
      <c r="DP174" s="45"/>
      <c r="DQ174" s="45"/>
      <c r="DR174" s="45"/>
      <c r="DS174" s="45"/>
      <c r="DT174" s="45"/>
      <c r="DU174" s="45"/>
      <c r="DV174" s="45"/>
      <c r="DW174" s="45"/>
      <c r="DX174" s="45"/>
      <c r="DY174" s="45"/>
      <c r="DZ174" s="45"/>
      <c r="EA174" s="45"/>
      <c r="EB174" s="45"/>
      <c r="EC174" s="45"/>
      <c r="ED174" s="45"/>
      <c r="EE174" s="45"/>
      <c r="EF174" s="45"/>
      <c r="EG174" s="45"/>
      <c r="EH174" s="45"/>
      <c r="EI174" s="45"/>
      <c r="EJ174" s="45"/>
      <c r="EK174" s="45"/>
      <c r="EL174" s="45"/>
      <c r="EM174" s="45"/>
      <c r="EN174" s="45"/>
      <c r="EO174" s="45"/>
      <c r="EP174" s="45"/>
      <c r="EQ174" s="45"/>
    </row>
    <row r="175" spans="1:147" ht="20.25" customHeight="1">
      <c r="A175" s="99"/>
      <c r="AL175" s="2"/>
      <c r="AM175" s="2"/>
      <c r="AN175" s="2"/>
      <c r="AQ175" s="60"/>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c r="CW175" s="45"/>
      <c r="CX175" s="45"/>
      <c r="CY175" s="45"/>
      <c r="CZ175" s="45"/>
      <c r="DA175" s="45"/>
      <c r="DB175" s="45"/>
      <c r="DC175" s="45"/>
      <c r="DD175" s="45"/>
      <c r="DE175" s="45"/>
      <c r="DF175" s="45"/>
      <c r="DG175" s="45"/>
      <c r="DH175" s="45"/>
      <c r="DI175" s="45"/>
      <c r="DJ175" s="45"/>
      <c r="DK175" s="45"/>
      <c r="DL175" s="45"/>
      <c r="DM175" s="45"/>
      <c r="DN175" s="45"/>
      <c r="DO175" s="45"/>
      <c r="DP175" s="45"/>
      <c r="DQ175" s="45"/>
      <c r="DR175" s="45"/>
      <c r="DS175" s="45"/>
      <c r="DT175" s="45"/>
      <c r="DU175" s="45"/>
      <c r="DV175" s="45"/>
      <c r="DW175" s="45"/>
      <c r="DX175" s="45"/>
      <c r="DY175" s="45"/>
      <c r="DZ175" s="45"/>
      <c r="EA175" s="45"/>
      <c r="EB175" s="45"/>
      <c r="EC175" s="45"/>
      <c r="ED175" s="45"/>
      <c r="EE175" s="45"/>
      <c r="EF175" s="45"/>
      <c r="EG175" s="45"/>
      <c r="EH175" s="45"/>
      <c r="EI175" s="45"/>
      <c r="EJ175" s="45"/>
      <c r="EK175" s="45"/>
      <c r="EL175" s="45"/>
      <c r="EM175" s="45"/>
      <c r="EN175" s="45"/>
      <c r="EO175" s="45"/>
      <c r="EP175" s="45"/>
      <c r="EQ175" s="45"/>
    </row>
    <row r="176" spans="1:147" ht="20.25" customHeight="1">
      <c r="A176" s="99"/>
      <c r="AL176" s="2"/>
      <c r="AM176" s="2"/>
      <c r="AN176" s="2"/>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c r="CW176" s="45"/>
      <c r="CX176" s="45"/>
      <c r="CY176" s="45"/>
      <c r="CZ176" s="45"/>
      <c r="DA176" s="45"/>
      <c r="DB176" s="45"/>
      <c r="DC176" s="45"/>
      <c r="DD176" s="45"/>
      <c r="DE176" s="45"/>
      <c r="DF176" s="45"/>
      <c r="DG176" s="45"/>
      <c r="DH176" s="45"/>
      <c r="DI176" s="45"/>
      <c r="DJ176" s="45"/>
      <c r="DK176" s="45"/>
      <c r="DL176" s="45"/>
      <c r="DM176" s="45"/>
      <c r="DN176" s="45"/>
      <c r="DO176" s="45"/>
      <c r="DP176" s="45"/>
      <c r="DQ176" s="45"/>
      <c r="DR176" s="45"/>
      <c r="DS176" s="45"/>
      <c r="DT176" s="45"/>
      <c r="DU176" s="45"/>
      <c r="DV176" s="45"/>
      <c r="DW176" s="45"/>
      <c r="DX176" s="45"/>
      <c r="DY176" s="45"/>
      <c r="DZ176" s="45"/>
      <c r="EA176" s="45"/>
      <c r="EB176" s="45"/>
      <c r="EC176" s="45"/>
      <c r="ED176" s="45"/>
      <c r="EE176" s="45"/>
      <c r="EF176" s="45"/>
      <c r="EG176" s="45"/>
      <c r="EH176" s="45"/>
      <c r="EI176" s="45"/>
      <c r="EJ176" s="45"/>
      <c r="EK176" s="45"/>
      <c r="EL176" s="45"/>
      <c r="EM176" s="45"/>
      <c r="EN176" s="45"/>
      <c r="EO176" s="45"/>
      <c r="EP176" s="45"/>
      <c r="EQ176" s="45"/>
    </row>
    <row r="177" spans="1:147" ht="20.25" customHeight="1">
      <c r="A177" s="99"/>
      <c r="AL177" s="2"/>
      <c r="AM177" s="2"/>
      <c r="AN177" s="2"/>
      <c r="BX177" s="45"/>
      <c r="BY177" s="45"/>
      <c r="BZ177" s="45"/>
      <c r="CA177" s="45"/>
      <c r="CB177" s="45"/>
      <c r="CC177" s="45"/>
      <c r="CD177" s="45"/>
      <c r="CE177" s="45"/>
      <c r="CF177" s="45"/>
      <c r="CG177" s="45"/>
      <c r="CH177" s="45"/>
      <c r="CI177" s="45"/>
      <c r="CJ177" s="45"/>
      <c r="CK177" s="45"/>
      <c r="CL177" s="45"/>
      <c r="CM177" s="45"/>
      <c r="CN177" s="45"/>
      <c r="CO177" s="45"/>
      <c r="CP177" s="45"/>
      <c r="CQ177" s="45"/>
      <c r="CR177" s="45"/>
      <c r="CS177" s="45"/>
      <c r="CT177" s="45"/>
      <c r="CU177" s="45"/>
      <c r="CV177" s="45"/>
      <c r="CW177" s="45"/>
      <c r="CX177" s="45"/>
      <c r="CY177" s="45"/>
      <c r="CZ177" s="45"/>
      <c r="DA177" s="45"/>
      <c r="DB177" s="45"/>
      <c r="DC177" s="45"/>
      <c r="DD177" s="45"/>
      <c r="DE177" s="45"/>
      <c r="DF177" s="45"/>
      <c r="DG177" s="45"/>
      <c r="DH177" s="45"/>
      <c r="DI177" s="45"/>
      <c r="DJ177" s="45"/>
      <c r="DK177" s="45"/>
      <c r="DL177" s="45"/>
      <c r="DM177" s="45"/>
      <c r="DN177" s="45"/>
      <c r="DO177" s="45"/>
      <c r="DP177" s="45"/>
      <c r="DQ177" s="45"/>
      <c r="DR177" s="45"/>
      <c r="DS177" s="45"/>
      <c r="DT177" s="45"/>
      <c r="DU177" s="45"/>
      <c r="DV177" s="45"/>
      <c r="DW177" s="45"/>
      <c r="DX177" s="45"/>
      <c r="DY177" s="45"/>
      <c r="DZ177" s="45"/>
      <c r="EA177" s="45"/>
      <c r="EB177" s="45"/>
      <c r="EC177" s="45"/>
      <c r="ED177" s="45"/>
      <c r="EE177" s="45"/>
      <c r="EF177" s="45"/>
      <c r="EG177" s="45"/>
      <c r="EH177" s="45"/>
      <c r="EI177" s="45"/>
      <c r="EJ177" s="45"/>
      <c r="EK177" s="45"/>
      <c r="EL177" s="45"/>
      <c r="EM177" s="45"/>
      <c r="EN177" s="45"/>
      <c r="EO177" s="45"/>
      <c r="EP177" s="45"/>
      <c r="EQ177" s="45"/>
    </row>
    <row r="178" spans="1:147" ht="10.5" customHeight="1">
      <c r="A178" s="99"/>
      <c r="AL178" s="2"/>
      <c r="AM178" s="2"/>
      <c r="AN178" s="2"/>
      <c r="AQ178" s="60"/>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c r="CW178" s="45"/>
      <c r="CX178" s="45"/>
      <c r="CY178" s="45"/>
      <c r="CZ178" s="45"/>
      <c r="DA178" s="45"/>
      <c r="DB178" s="45"/>
      <c r="DC178" s="45"/>
      <c r="DD178" s="45"/>
      <c r="DE178" s="45"/>
      <c r="DF178" s="45"/>
      <c r="DG178" s="45"/>
      <c r="DH178" s="45"/>
      <c r="DI178" s="45"/>
      <c r="DJ178" s="45"/>
      <c r="DK178" s="45"/>
      <c r="DL178" s="45"/>
      <c r="DM178" s="45"/>
      <c r="DN178" s="45"/>
      <c r="DO178" s="45"/>
      <c r="DP178" s="45"/>
      <c r="DQ178" s="45"/>
      <c r="DR178" s="45"/>
      <c r="DS178" s="45"/>
      <c r="DT178" s="45"/>
      <c r="DU178" s="45"/>
      <c r="DV178" s="45"/>
      <c r="DW178" s="45"/>
      <c r="DX178" s="45"/>
      <c r="DY178" s="45"/>
      <c r="DZ178" s="45"/>
      <c r="EA178" s="45"/>
      <c r="EB178" s="45"/>
      <c r="EC178" s="45"/>
      <c r="ED178" s="45"/>
      <c r="EE178" s="45"/>
      <c r="EF178" s="45"/>
      <c r="EG178" s="45"/>
      <c r="EH178" s="45"/>
      <c r="EI178" s="45"/>
      <c r="EJ178" s="45"/>
      <c r="EK178" s="45"/>
      <c r="EL178" s="45"/>
      <c r="EM178" s="45"/>
      <c r="EN178" s="45"/>
      <c r="EO178" s="45"/>
      <c r="EP178" s="45"/>
      <c r="EQ178" s="45"/>
    </row>
    <row r="179" spans="1:147" ht="20.25" customHeight="1">
      <c r="A179" s="99"/>
      <c r="AL179" s="2"/>
      <c r="AM179" s="2"/>
      <c r="AN179" s="2"/>
      <c r="AQ179" s="60"/>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c r="CW179" s="45"/>
      <c r="CX179" s="45"/>
      <c r="CY179" s="45"/>
      <c r="CZ179" s="45"/>
      <c r="DA179" s="45"/>
      <c r="DB179" s="45"/>
      <c r="DC179" s="45"/>
      <c r="DD179" s="45"/>
      <c r="DE179" s="45"/>
      <c r="DF179" s="45"/>
      <c r="DG179" s="45"/>
      <c r="DH179" s="45"/>
      <c r="DI179" s="45"/>
      <c r="DJ179" s="45"/>
      <c r="DK179" s="45"/>
      <c r="DL179" s="45"/>
      <c r="DM179" s="45"/>
      <c r="DN179" s="45"/>
      <c r="DO179" s="45"/>
      <c r="DP179" s="45"/>
      <c r="DQ179" s="45"/>
      <c r="DR179" s="45"/>
      <c r="DS179" s="45"/>
      <c r="DT179" s="45"/>
      <c r="DU179" s="45"/>
      <c r="DV179" s="45"/>
      <c r="DW179" s="45"/>
      <c r="DX179" s="45"/>
      <c r="DY179" s="45"/>
      <c r="DZ179" s="45"/>
      <c r="EA179" s="45"/>
      <c r="EB179" s="45"/>
      <c r="EC179" s="45"/>
      <c r="ED179" s="45"/>
      <c r="EE179" s="45"/>
      <c r="EF179" s="45"/>
      <c r="EG179" s="45"/>
      <c r="EH179" s="45"/>
      <c r="EI179" s="45"/>
      <c r="EJ179" s="45"/>
      <c r="EK179" s="45"/>
      <c r="EL179" s="45"/>
      <c r="EM179" s="45"/>
      <c r="EN179" s="45"/>
      <c r="EO179" s="45"/>
      <c r="EP179" s="45"/>
      <c r="EQ179" s="45"/>
    </row>
    <row r="180" spans="1:147" ht="12" customHeight="1">
      <c r="A180" s="139"/>
      <c r="AL180" s="2"/>
      <c r="AM180" s="2"/>
      <c r="AN180" s="2"/>
      <c r="AQ180" s="60"/>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c r="CW180" s="45"/>
      <c r="CX180" s="45"/>
      <c r="CY180" s="45"/>
      <c r="CZ180" s="45"/>
      <c r="DA180" s="45"/>
      <c r="DB180" s="45"/>
      <c r="DC180" s="45"/>
      <c r="DD180" s="45"/>
      <c r="DE180" s="45"/>
      <c r="DF180" s="45"/>
      <c r="DG180" s="45"/>
      <c r="DH180" s="45"/>
      <c r="DI180" s="45"/>
      <c r="DJ180" s="45"/>
      <c r="DK180" s="45"/>
      <c r="DL180" s="45"/>
      <c r="DM180" s="45"/>
      <c r="DN180" s="45"/>
      <c r="DO180" s="45"/>
      <c r="DP180" s="45"/>
      <c r="DQ180" s="45"/>
      <c r="DR180" s="45"/>
      <c r="DS180" s="45"/>
      <c r="DT180" s="45"/>
      <c r="DU180" s="45"/>
      <c r="DV180" s="45"/>
      <c r="DW180" s="45"/>
      <c r="DX180" s="45"/>
      <c r="DY180" s="45"/>
      <c r="DZ180" s="45"/>
      <c r="EA180" s="45"/>
      <c r="EB180" s="45"/>
      <c r="EC180" s="45"/>
      <c r="ED180" s="45"/>
      <c r="EE180" s="45"/>
      <c r="EF180" s="45"/>
      <c r="EG180" s="45"/>
      <c r="EH180" s="45"/>
      <c r="EI180" s="45"/>
      <c r="EJ180" s="45"/>
      <c r="EK180" s="45"/>
      <c r="EL180" s="45"/>
      <c r="EM180" s="45"/>
      <c r="EN180" s="45"/>
      <c r="EO180" s="45"/>
      <c r="EP180" s="45"/>
      <c r="EQ180" s="45"/>
    </row>
    <row r="181" spans="1:147" ht="20.25" customHeight="1">
      <c r="A181" s="139"/>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c r="CW181" s="45"/>
      <c r="CX181" s="45"/>
      <c r="CY181" s="45"/>
      <c r="CZ181" s="45"/>
      <c r="DA181" s="45"/>
      <c r="DB181" s="45"/>
      <c r="DC181" s="45"/>
      <c r="DD181" s="45"/>
      <c r="DE181" s="45"/>
      <c r="DF181" s="45"/>
      <c r="DG181" s="45"/>
      <c r="DH181" s="45"/>
      <c r="DI181" s="45"/>
      <c r="DJ181" s="45"/>
      <c r="DK181" s="45"/>
      <c r="DL181" s="45"/>
      <c r="DM181" s="45"/>
      <c r="DN181" s="45"/>
      <c r="DO181" s="45"/>
      <c r="DP181" s="45"/>
      <c r="DQ181" s="45"/>
      <c r="DR181" s="45"/>
      <c r="DS181" s="45"/>
      <c r="DT181" s="45"/>
      <c r="DU181" s="45"/>
      <c r="DV181" s="45"/>
      <c r="DW181" s="45"/>
      <c r="DX181" s="45"/>
      <c r="DY181" s="45"/>
      <c r="DZ181" s="45"/>
      <c r="EA181" s="45"/>
      <c r="EB181" s="45"/>
      <c r="EC181" s="45"/>
      <c r="ED181" s="45"/>
      <c r="EE181" s="45"/>
      <c r="EF181" s="45"/>
      <c r="EG181" s="45"/>
      <c r="EH181" s="45"/>
      <c r="EI181" s="45"/>
      <c r="EJ181" s="45"/>
      <c r="EK181" s="45"/>
      <c r="EL181" s="45"/>
      <c r="EM181" s="45"/>
      <c r="EN181" s="45"/>
      <c r="EO181" s="45"/>
      <c r="EP181" s="45"/>
      <c r="EQ181" s="45"/>
    </row>
    <row r="183" spans="1:147" ht="20.25" customHeight="1">
      <c r="AQ183" s="60"/>
    </row>
    <row r="184" spans="1:147" ht="20.25" customHeight="1">
      <c r="AQ184" s="60"/>
    </row>
    <row r="185" spans="1:147" ht="20.25" customHeight="1">
      <c r="AQ185" s="60"/>
    </row>
    <row r="187" spans="1:147" ht="20.25" customHeight="1">
      <c r="AQ187" s="60"/>
    </row>
    <row r="188" spans="1:147" ht="20.25" customHeight="1">
      <c r="AQ188" s="60"/>
    </row>
    <row r="189" spans="1:147" ht="20.25" customHeight="1">
      <c r="AQ189" s="60"/>
    </row>
    <row r="192" spans="1:147" ht="20.25" customHeight="1">
      <c r="AQ192" s="60"/>
    </row>
    <row r="193" spans="43:43" ht="20.25" customHeight="1">
      <c r="AQ193" s="60"/>
    </row>
  </sheetData>
  <sheetProtection formatCells="0"/>
  <mergeCells count="39">
    <mergeCell ref="AQ7:AR7"/>
    <mergeCell ref="AQ4:AR4"/>
    <mergeCell ref="AQ5:AR5"/>
    <mergeCell ref="F5:G5"/>
    <mergeCell ref="H5:I5"/>
    <mergeCell ref="AX4:BA4"/>
    <mergeCell ref="AT4:AT5"/>
    <mergeCell ref="AU4:AU5"/>
    <mergeCell ref="AV4:AV5"/>
    <mergeCell ref="AW4:AW5"/>
    <mergeCell ref="C96:G96"/>
    <mergeCell ref="J85:AJ87"/>
    <mergeCell ref="AI1:AK1"/>
    <mergeCell ref="C3:E3"/>
    <mergeCell ref="F3:I3"/>
    <mergeCell ref="C4:E4"/>
    <mergeCell ref="F4:I4"/>
    <mergeCell ref="Q4:Y4"/>
    <mergeCell ref="B1:AH2"/>
    <mergeCell ref="G13:AJ15"/>
    <mergeCell ref="G22:AJ24"/>
    <mergeCell ref="C38:L38"/>
    <mergeCell ref="C5:E5"/>
    <mergeCell ref="G31:AJ33"/>
    <mergeCell ref="K46:AJ46"/>
    <mergeCell ref="E40:AJ42"/>
    <mergeCell ref="C135:AJ140"/>
    <mergeCell ref="G106:AJ108"/>
    <mergeCell ref="C113:G113"/>
    <mergeCell ref="K113:T113"/>
    <mergeCell ref="C118:AJ118"/>
    <mergeCell ref="F120:AJ122"/>
    <mergeCell ref="F129:AJ131"/>
    <mergeCell ref="C51:S51"/>
    <mergeCell ref="G90:AJ92"/>
    <mergeCell ref="C56:L56"/>
    <mergeCell ref="G67:AJ69"/>
    <mergeCell ref="I73:AJ74"/>
    <mergeCell ref="G58:AJ60"/>
  </mergeCells>
  <phoneticPr fontId="2"/>
  <conditionalFormatting sqref="B53:AK61">
    <cfRule type="expression" dxfId="4" priority="9">
      <formula>$F$4="セミナー"</formula>
    </cfRule>
  </conditionalFormatting>
  <conditionalFormatting sqref="B35:AK35 B37:AK43 B36:N36 P36:AK36">
    <cfRule type="expression" dxfId="3" priority="8">
      <formula>UPPER($F$3)="OP"</formula>
    </cfRule>
  </conditionalFormatting>
  <conditionalFormatting sqref="B79:AK93">
    <cfRule type="expression" dxfId="2" priority="4">
      <formula>$BA$42=2</formula>
    </cfRule>
  </conditionalFormatting>
  <conditionalFormatting sqref="B57:AK61">
    <cfRule type="expression" dxfId="1" priority="2">
      <formula>OR($C$56="当初からあったが拡大・強化された", $C$56="今回形成された")</formula>
    </cfRule>
  </conditionalFormatting>
  <conditionalFormatting sqref="B128:AK132">
    <cfRule type="expression" dxfId="0" priority="1">
      <formula>OR($BA$65="役に立った", $BA$65="")</formula>
    </cfRule>
  </conditionalFormatting>
  <dataValidations count="12">
    <dataValidation type="list" allowBlank="1" showInputMessage="1" showErrorMessage="1" sqref="X104" xr:uid="{00000000-0002-0000-0000-000000000000}">
      <formula1>"□,■"</formula1>
    </dataValidation>
    <dataValidation type="list" allowBlank="1" showErrorMessage="1" sqref="F4" xr:uid="{00000000-0002-0000-0000-000001000000}">
      <formula1>"共同研究,セミナー"</formula1>
    </dataValidation>
    <dataValidation allowBlank="1" showErrorMessage="1" sqref="D7:E8 D12:G12 F14:F15 C16:D16 D40 D54 F85:F89 G106 I113:K113 C39:L39 D50:S50 C55:D55 C141:AJ1048576 E54:L55 G82:G87 D95:G95 C111:G112 H111:H113 I111:T112 C119:P119 D116:AJ117 F93:AJ93 F106:F108 D105:G105 D134:AJ134 E13:G13 F22:F24 G22 P101:AC101 F120 D36:L37 U10:AK11 K10:T10 D11:P11 O16:P18 P19 I65:L65 N64:N65 H66 L99:M99 D99:K100 D101:L101 U102 D102:R102 D103:U104 V102:W104 N99:AC100 D77:E78 G77:K78 F77 J3:P3 R3:AK3 B1 AO2:AO60 A52:A63 A65:A76 AT6:AT67 BD17:BG22 AL3:AN25 C43:AJ44 E120:E122 I126 AQ109:AQ113 BG2:BW3 BF8:BF9 BK13:BW16 CB182:XFD1048576 BD13:BJ13 BE11:BI11 BD16:BJ16 BI17:BL18 BH17:BH20 AV24:AV27 AW23:AW24 AW60 AU61:AW61 BM17:BW22 BH22 BI21:BL22 BD12:BW12 BH33:BW33 D9:H10 C114:AJ115 C34:AJ35 U111:AJ113 H95:AJ96 AD99:AJ101 S11:AJ11 X102:AJ102 Y104:AJ104 AK106:AK107 O65:AG65 C109:AJ110 C52:AJ53 T50:AJ51 C25:AJ26 AK12:AK18 Y16:AJ20 Q16:X19 D18:D20 D21:G21 P20:X20 E16:N20 AK20:AK21 AW7:AW15 AK23:AK27 F31:F33 G31 D28:N29 D30:G30 AK29:AK30 S28:AJ29 R27:AJ27 B27:N27 AW17:AW21 AU6:AU24 AQ5:AQ35 AL27:AN46 D47 C48:AJ49 D45:F46 G45:AJ45 G46:J46 AQ40:AQ49 C61:AJ62 E64:E66 F64:L64 O64:V64 X64:AG64 D63:AK63 BG33:BG59 BF106:BF1048576 AP4:AP60 G67 D65:D66 F65:G66 AI64:AJ65 AH64:AH66 F67:F69 C70:AJ71 D72:AJ72 C73:H74 I73 C75:AJ76 D79:D80 G79:G80 L77:AJ83 H79:I87 K79:K84 J79:J85 C88:E93 G88:AJ89 C94:AJ94 AK75:AK104 C97:AJ98 AQ93:AQ106 C123:AJ124 D125:AJ125 AQ52:AQ55 AQ58:AQ60 AQ62:AQ90 G6:H8 AV39:AW43 AV49:AW50 AU51:AW59 AU60 I6:I10 A96:A1048576 F5:F8 AK64:AK72 AL48:AN69 B3:B26 J4:J10 A2:A50 C3:E6 Z4:AK4 K5:K9 R5:AK9 Q3:Q9 L4:P9 AK32:AK61 M54:AJ56 F57:AJ57 C57:E60 AV30 AV28:AW29 AR8:AR1048576 AK111:AK125 AL73:AN1048576 AT68:BA1048576 AQ117:AQ1048576 A78:A90 A92:A94 BX64:CA1048576 BX2:BX181 BH38:BW59 AM2:AN2 BB4:BB59 BD4:BD11 BC4:BC22 BE4:BE10 BJ4:BW11 BF4:BI7 AO61:AP1048576 AI1:AL2 BY1:XFD181 BB60:BE1048576 BG60:BW1048576 BC23:BE59 BF23:BF51 C126:H127 C128:P128 F129 E129:E131 B28:B1048576 C132:AJ133 AK128:AK1048576 AV62:AW67 AS4:AS1048576 M37:AJ39 M36:N36 P36:AJ36" xr:uid="{00000000-0002-0000-0000-000002000000}"/>
    <dataValidation allowBlank="1" showInputMessage="1" showErrorMessage="1" promptTitle="この列の値は、" prompt="この項目はラジオボタンで回答するようになっていますが、回答がなかった場合、「(選択してください)」が表示されるようになっています。本来は、「無回答」とすべきですが、アンケート集計時に、プルダウンの項目と同じ処理にするために、このようにしています。" sqref="AZ42:AZ43 AZ25:AZ26 AZ39:AZ40 AZ64:AZ65" xr:uid="{00000000-0002-0000-0000-000003000000}"/>
    <dataValidation type="list" allowBlank="1" showErrorMessage="1" sqref="C113:G113" xr:uid="{00000000-0002-0000-0000-000004000000}">
      <formula1>$AQ$108:$AQ$112</formula1>
    </dataValidation>
    <dataValidation type="list" allowBlank="1" showInputMessage="1" showErrorMessage="1" sqref="C51:S51" xr:uid="{00000000-0002-0000-0000-000005000000}">
      <formula1>$AQ$51:$AQ$55</formula1>
    </dataValidation>
    <dataValidation type="list" allowBlank="1" showInputMessage="1" showErrorMessage="1" sqref="C96:G96" xr:uid="{00000000-0002-0000-0000-000006000000}">
      <formula1>$AQ$92:$AQ$96</formula1>
    </dataValidation>
    <dataValidation type="list" allowBlank="1" showInputMessage="1" showErrorMessage="1" sqref="C38:L38" xr:uid="{00000000-0002-0000-0000-000007000000}">
      <formula1>$AQ$37:$AQ$39</formula1>
    </dataValidation>
    <dataValidation type="list" allowBlank="1" showErrorMessage="1" sqref="C56:L56" xr:uid="{00000000-0002-0000-0000-000008000000}">
      <formula1>$AQ$57:$AQ$60</formula1>
    </dataValidation>
    <dataValidation type="list" allowBlank="1" showInputMessage="1" showErrorMessage="1" sqref="C118:AJ118" xr:uid="{00000000-0002-0000-0000-000009000000}">
      <formula1>$AQ$115:$AQ$119</formula1>
    </dataValidation>
    <dataValidation type="textLength" errorStyle="information" operator="equal" allowBlank="1" showErrorMessage="1" errorTitle="課題番号" error="9桁で入力してください。" sqref="H5:I5" xr:uid="{00000000-0002-0000-0000-00000A000000}">
      <formula1>9</formula1>
    </dataValidation>
    <dataValidation type="list" allowBlank="1" showInputMessage="1" showErrorMessage="1" sqref="AZ66:AZ67 AZ63 AZ44:AZ61 AZ41 AZ27:AZ38 AZ6:AZ24" xr:uid="{00000000-0002-0000-0000-00000B000000}">
      <formula1>"チェックボックス,自由記述,自由記述選択区分_プルダウン,ラジオボタン,自由記述選択区分_ラジオボタン_文字列,プルダウン,ラジオボタン_文字列"</formula1>
    </dataValidation>
  </dataValidations>
  <pageMargins left="0.59055118110236227" right="0.19685039370078741" top="0.78740157480314965" bottom="0.47244094488188981" header="0.43307086614173229" footer="0.31496062992125984"/>
  <pageSetup paperSize="9" scale="63" fitToHeight="0" orientation="portrait" cellComments="asDisplayed" r:id="rId1"/>
  <headerFooter alignWithMargins="0"/>
  <rowBreaks count="1" manualBreakCount="1">
    <brk id="70"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125" r:id="rId4" name="Check Box 29">
              <controlPr defaultSize="0" autoFill="0" autoLine="0" autoPict="0">
                <anchor moveWithCells="1">
                  <from>
                    <xdr:col>2</xdr:col>
                    <xdr:colOff>57150</xdr:colOff>
                    <xdr:row>10</xdr:row>
                    <xdr:rowOff>0</xdr:rowOff>
                  </from>
                  <to>
                    <xdr:col>3</xdr:col>
                    <xdr:colOff>114300</xdr:colOff>
                    <xdr:row>11</xdr:row>
                    <xdr:rowOff>9525</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37" r:id="rId10" name="Check Box 41">
              <controlPr locked="0" defaultSize="0" autoFill="0" autoLine="0" autoPict="0">
                <anchor moveWithCells="1">
                  <from>
                    <xdr:col>2</xdr:col>
                    <xdr:colOff>66675</xdr:colOff>
                    <xdr:row>8</xdr:row>
                    <xdr:rowOff>9525</xdr:rowOff>
                  </from>
                  <to>
                    <xdr:col>3</xdr:col>
                    <xdr:colOff>123825</xdr:colOff>
                    <xdr:row>9</xdr:row>
                    <xdr:rowOff>9525</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2</xdr:col>
                    <xdr:colOff>57150</xdr:colOff>
                    <xdr:row>9</xdr:row>
                    <xdr:rowOff>9525</xdr:rowOff>
                  </from>
                  <to>
                    <xdr:col>3</xdr:col>
                    <xdr:colOff>114300</xdr:colOff>
                    <xdr:row>10</xdr:row>
                    <xdr:rowOff>19050</xdr:rowOff>
                  </to>
                </anchor>
              </controlPr>
            </control>
          </mc:Choice>
        </mc:AlternateContent>
        <mc:AlternateContent xmlns:mc="http://schemas.openxmlformats.org/markup-compatibility/2006">
          <mc:Choice Requires="x14">
            <control shapeId="4162" r:id="rId12" name="Check Box 66">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63" r:id="rId13" name="Check Box 67">
              <controlPr defaultSize="0" autoFill="0" autoLine="0" autoPict="0">
                <anchor moveWithCells="1">
                  <from>
                    <xdr:col>2</xdr:col>
                    <xdr:colOff>57150</xdr:colOff>
                    <xdr:row>11</xdr:row>
                    <xdr:rowOff>9525</xdr:rowOff>
                  </from>
                  <to>
                    <xdr:col>3</xdr:col>
                    <xdr:colOff>114300</xdr:colOff>
                    <xdr:row>12</xdr:row>
                    <xdr:rowOff>19050</xdr:rowOff>
                  </to>
                </anchor>
              </controlPr>
            </control>
          </mc:Choice>
        </mc:AlternateContent>
        <mc:AlternateContent xmlns:mc="http://schemas.openxmlformats.org/markup-compatibility/2006">
          <mc:Choice Requires="x14">
            <control shapeId="4168" r:id="rId14" name="Check Box 72">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69" r:id="rId15" name="Check Box 73">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70" r:id="rId16" name="Check Box 74">
              <controlPr defaultSize="0" autoFill="0" autoLine="0" autoPict="0">
                <anchor moveWithCells="1">
                  <from>
                    <xdr:col>2</xdr:col>
                    <xdr:colOff>57150</xdr:colOff>
                    <xdr:row>18</xdr:row>
                    <xdr:rowOff>9525</xdr:rowOff>
                  </from>
                  <to>
                    <xdr:col>3</xdr:col>
                    <xdr:colOff>114300</xdr:colOff>
                    <xdr:row>19</xdr:row>
                    <xdr:rowOff>19050</xdr:rowOff>
                  </to>
                </anchor>
              </controlPr>
            </control>
          </mc:Choice>
        </mc:AlternateContent>
        <mc:AlternateContent xmlns:mc="http://schemas.openxmlformats.org/markup-compatibility/2006">
          <mc:Choice Requires="x14">
            <control shapeId="4171" r:id="rId17" name="Check Box 75">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2" r:id="rId18" name="Check Box 76">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3" r:id="rId19" name="Check Box 77">
              <controlPr defaultSize="0" autoFill="0" autoLine="0" autoPict="0">
                <anchor moveWithCells="1">
                  <from>
                    <xdr:col>14</xdr:col>
                    <xdr:colOff>57150</xdr:colOff>
                    <xdr:row>18</xdr:row>
                    <xdr:rowOff>9525</xdr:rowOff>
                  </from>
                  <to>
                    <xdr:col>15</xdr:col>
                    <xdr:colOff>114300</xdr:colOff>
                    <xdr:row>19</xdr:row>
                    <xdr:rowOff>19050</xdr:rowOff>
                  </to>
                </anchor>
              </controlPr>
            </control>
          </mc:Choice>
        </mc:AlternateContent>
        <mc:AlternateContent xmlns:mc="http://schemas.openxmlformats.org/markup-compatibility/2006">
          <mc:Choice Requires="x14">
            <control shapeId="4174" r:id="rId20" name="Check Box 78">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5" r:id="rId21" name="Check Box 79">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6" r:id="rId22" name="Check Box 80">
              <controlPr defaultSize="0" autoFill="0" autoLine="0" autoPict="0">
                <anchor moveWithCells="1">
                  <from>
                    <xdr:col>2</xdr:col>
                    <xdr:colOff>57150</xdr:colOff>
                    <xdr:row>19</xdr:row>
                    <xdr:rowOff>9525</xdr:rowOff>
                  </from>
                  <to>
                    <xdr:col>3</xdr:col>
                    <xdr:colOff>114300</xdr:colOff>
                    <xdr:row>20</xdr:row>
                    <xdr:rowOff>19050</xdr:rowOff>
                  </to>
                </anchor>
              </controlPr>
            </control>
          </mc:Choice>
        </mc:AlternateContent>
        <mc:AlternateContent xmlns:mc="http://schemas.openxmlformats.org/markup-compatibility/2006">
          <mc:Choice Requires="x14">
            <control shapeId="4177" r:id="rId23" name="Check Box 81">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78" r:id="rId24" name="Check Box 82">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79" r:id="rId25" name="Check Box 83">
              <controlPr defaultSize="0" autoFill="0" autoLine="0" autoPict="0">
                <anchor moveWithCells="1">
                  <from>
                    <xdr:col>14</xdr:col>
                    <xdr:colOff>57150</xdr:colOff>
                    <xdr:row>19</xdr:row>
                    <xdr:rowOff>9525</xdr:rowOff>
                  </from>
                  <to>
                    <xdr:col>15</xdr:col>
                    <xdr:colOff>114300</xdr:colOff>
                    <xdr:row>20</xdr:row>
                    <xdr:rowOff>19050</xdr:rowOff>
                  </to>
                </anchor>
              </controlPr>
            </control>
          </mc:Choice>
        </mc:AlternateContent>
        <mc:AlternateContent xmlns:mc="http://schemas.openxmlformats.org/markup-compatibility/2006">
          <mc:Choice Requires="x14">
            <control shapeId="4180" r:id="rId26" name="Check Box 84">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81" r:id="rId27" name="Check Box 85">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182" r:id="rId28" name="Check Box 86">
              <controlPr defaultSize="0" autoFill="0" autoLine="0" autoPict="0">
                <anchor moveWithCells="1">
                  <from>
                    <xdr:col>2</xdr:col>
                    <xdr:colOff>57150</xdr:colOff>
                    <xdr:row>20</xdr:row>
                    <xdr:rowOff>0</xdr:rowOff>
                  </from>
                  <to>
                    <xdr:col>3</xdr:col>
                    <xdr:colOff>114300</xdr:colOff>
                    <xdr:row>21</xdr:row>
                    <xdr:rowOff>9525</xdr:rowOff>
                  </to>
                </anchor>
              </controlPr>
            </control>
          </mc:Choice>
        </mc:AlternateContent>
        <mc:AlternateContent xmlns:mc="http://schemas.openxmlformats.org/markup-compatibility/2006">
          <mc:Choice Requires="x14">
            <control shapeId="4202" r:id="rId29" name="Check Box 106">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3" r:id="rId30" name="Check Box 107">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4" r:id="rId31" name="Check Box 108">
              <controlPr defaultSize="0" autoFill="0" autoLine="0" autoPict="0">
                <anchor moveWithCells="1">
                  <from>
                    <xdr:col>2</xdr:col>
                    <xdr:colOff>57150</xdr:colOff>
                    <xdr:row>63</xdr:row>
                    <xdr:rowOff>9525</xdr:rowOff>
                  </from>
                  <to>
                    <xdr:col>3</xdr:col>
                    <xdr:colOff>114300</xdr:colOff>
                    <xdr:row>64</xdr:row>
                    <xdr:rowOff>9525</xdr:rowOff>
                  </to>
                </anchor>
              </controlPr>
            </control>
          </mc:Choice>
        </mc:AlternateContent>
        <mc:AlternateContent xmlns:mc="http://schemas.openxmlformats.org/markup-compatibility/2006">
          <mc:Choice Requires="x14">
            <control shapeId="4205" r:id="rId32" name="Check Box 109">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6" r:id="rId33" name="Check Box 110">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7" r:id="rId34" name="Check Box 111">
              <controlPr defaultSize="0" autoFill="0" autoLine="0" autoPict="0">
                <anchor moveWithCells="1">
                  <from>
                    <xdr:col>12</xdr:col>
                    <xdr:colOff>57150</xdr:colOff>
                    <xdr:row>63</xdr:row>
                    <xdr:rowOff>9525</xdr:rowOff>
                  </from>
                  <to>
                    <xdr:col>13</xdr:col>
                    <xdr:colOff>114300</xdr:colOff>
                    <xdr:row>64</xdr:row>
                    <xdr:rowOff>9525</xdr:rowOff>
                  </to>
                </anchor>
              </controlPr>
            </control>
          </mc:Choice>
        </mc:AlternateContent>
        <mc:AlternateContent xmlns:mc="http://schemas.openxmlformats.org/markup-compatibility/2006">
          <mc:Choice Requires="x14">
            <control shapeId="4208" r:id="rId35" name="Check Box 112">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09" r:id="rId36" name="Check Box 113">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10" r:id="rId37" name="Check Box 114">
              <controlPr defaultSize="0" autoFill="0" autoLine="0" autoPict="0">
                <anchor moveWithCells="1">
                  <from>
                    <xdr:col>22</xdr:col>
                    <xdr:colOff>57150</xdr:colOff>
                    <xdr:row>63</xdr:row>
                    <xdr:rowOff>9525</xdr:rowOff>
                  </from>
                  <to>
                    <xdr:col>23</xdr:col>
                    <xdr:colOff>114300</xdr:colOff>
                    <xdr:row>64</xdr:row>
                    <xdr:rowOff>9525</xdr:rowOff>
                  </to>
                </anchor>
              </controlPr>
            </control>
          </mc:Choice>
        </mc:AlternateContent>
        <mc:AlternateContent xmlns:mc="http://schemas.openxmlformats.org/markup-compatibility/2006">
          <mc:Choice Requires="x14">
            <control shapeId="4211" r:id="rId38" name="Check Box 115">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2" r:id="rId39" name="Check Box 116">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3" r:id="rId40" name="Check Box 117">
              <controlPr defaultSize="0" autoFill="0" autoLine="0" autoPict="0">
                <anchor moveWithCells="1">
                  <from>
                    <xdr:col>12</xdr:col>
                    <xdr:colOff>57150</xdr:colOff>
                    <xdr:row>64</xdr:row>
                    <xdr:rowOff>9525</xdr:rowOff>
                  </from>
                  <to>
                    <xdr:col>13</xdr:col>
                    <xdr:colOff>114300</xdr:colOff>
                    <xdr:row>65</xdr:row>
                    <xdr:rowOff>9525</xdr:rowOff>
                  </to>
                </anchor>
              </controlPr>
            </control>
          </mc:Choice>
        </mc:AlternateContent>
        <mc:AlternateContent xmlns:mc="http://schemas.openxmlformats.org/markup-compatibility/2006">
          <mc:Choice Requires="x14">
            <control shapeId="4214" r:id="rId41" name="Check Box 118">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5" r:id="rId42" name="Check Box 119">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6" r:id="rId43" name="Check Box 120">
              <controlPr defaultSize="0" autoFill="0" autoLine="0" autoPict="0">
                <anchor moveWithCells="1">
                  <from>
                    <xdr:col>7</xdr:col>
                    <xdr:colOff>57150</xdr:colOff>
                    <xdr:row>64</xdr:row>
                    <xdr:rowOff>9525</xdr:rowOff>
                  </from>
                  <to>
                    <xdr:col>8</xdr:col>
                    <xdr:colOff>114300</xdr:colOff>
                    <xdr:row>65</xdr:row>
                    <xdr:rowOff>9525</xdr:rowOff>
                  </to>
                </anchor>
              </controlPr>
            </control>
          </mc:Choice>
        </mc:AlternateContent>
        <mc:AlternateContent xmlns:mc="http://schemas.openxmlformats.org/markup-compatibility/2006">
          <mc:Choice Requires="x14">
            <control shapeId="4217" r:id="rId44" name="Check Box 121">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18" r:id="rId45" name="Check Box 122">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19" r:id="rId46" name="Check Box 123">
              <controlPr defaultSize="0" autoFill="0" autoLine="0" autoPict="0">
                <anchor moveWithCells="1">
                  <from>
                    <xdr:col>2</xdr:col>
                    <xdr:colOff>57150</xdr:colOff>
                    <xdr:row>64</xdr:row>
                    <xdr:rowOff>9525</xdr:rowOff>
                  </from>
                  <to>
                    <xdr:col>3</xdr:col>
                    <xdr:colOff>114300</xdr:colOff>
                    <xdr:row>65</xdr:row>
                    <xdr:rowOff>9525</xdr:rowOff>
                  </to>
                </anchor>
              </controlPr>
            </control>
          </mc:Choice>
        </mc:AlternateContent>
        <mc:AlternateContent xmlns:mc="http://schemas.openxmlformats.org/markup-compatibility/2006">
          <mc:Choice Requires="x14">
            <control shapeId="4220" r:id="rId47" name="Check Box 124">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1" r:id="rId48" name="Check Box 125">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2" r:id="rId49" name="Check Box 126">
              <controlPr defaultSize="0" autoFill="0" autoLine="0" autoPict="0">
                <anchor moveWithCells="1">
                  <from>
                    <xdr:col>2</xdr:col>
                    <xdr:colOff>57150</xdr:colOff>
                    <xdr:row>65</xdr:row>
                    <xdr:rowOff>9525</xdr:rowOff>
                  </from>
                  <to>
                    <xdr:col>3</xdr:col>
                    <xdr:colOff>114300</xdr:colOff>
                    <xdr:row>66</xdr:row>
                    <xdr:rowOff>9525</xdr:rowOff>
                  </to>
                </anchor>
              </controlPr>
            </control>
          </mc:Choice>
        </mc:AlternateContent>
        <mc:AlternateContent xmlns:mc="http://schemas.openxmlformats.org/markup-compatibility/2006">
          <mc:Choice Requires="x14">
            <control shapeId="4223" r:id="rId50" name="Check Box 127">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4" r:id="rId51" name="Check Box 128">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5" r:id="rId52" name="Check Box 129">
              <controlPr defaultSize="0" autoFill="0" autoLine="0" autoPict="0">
                <anchor moveWithCells="1">
                  <from>
                    <xdr:col>5</xdr:col>
                    <xdr:colOff>57150</xdr:colOff>
                    <xdr:row>80</xdr:row>
                    <xdr:rowOff>9525</xdr:rowOff>
                  </from>
                  <to>
                    <xdr:col>6</xdr:col>
                    <xdr:colOff>114300</xdr:colOff>
                    <xdr:row>81</xdr:row>
                    <xdr:rowOff>9525</xdr:rowOff>
                  </to>
                </anchor>
              </controlPr>
            </control>
          </mc:Choice>
        </mc:AlternateContent>
        <mc:AlternateContent xmlns:mc="http://schemas.openxmlformats.org/markup-compatibility/2006">
          <mc:Choice Requires="x14">
            <control shapeId="4226" r:id="rId53" name="Check Box 130">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7" r:id="rId54" name="Check Box 131">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8" r:id="rId55" name="Check Box 132">
              <controlPr defaultSize="0" autoFill="0" autoLine="0" autoPict="0">
                <anchor moveWithCells="1">
                  <from>
                    <xdr:col>5</xdr:col>
                    <xdr:colOff>57150</xdr:colOff>
                    <xdr:row>81</xdr:row>
                    <xdr:rowOff>9525</xdr:rowOff>
                  </from>
                  <to>
                    <xdr:col>6</xdr:col>
                    <xdr:colOff>114300</xdr:colOff>
                    <xdr:row>82</xdr:row>
                    <xdr:rowOff>9525</xdr:rowOff>
                  </to>
                </anchor>
              </controlPr>
            </control>
          </mc:Choice>
        </mc:AlternateContent>
        <mc:AlternateContent xmlns:mc="http://schemas.openxmlformats.org/markup-compatibility/2006">
          <mc:Choice Requires="x14">
            <control shapeId="4229" r:id="rId56" name="Check Box 133">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0" r:id="rId57" name="Check Box 134">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1" r:id="rId58" name="Check Box 135">
              <controlPr defaultSize="0" autoFill="0" autoLine="0" autoPict="0">
                <anchor moveWithCells="1">
                  <from>
                    <xdr:col>5</xdr:col>
                    <xdr:colOff>57150</xdr:colOff>
                    <xdr:row>82</xdr:row>
                    <xdr:rowOff>9525</xdr:rowOff>
                  </from>
                  <to>
                    <xdr:col>6</xdr:col>
                    <xdr:colOff>114300</xdr:colOff>
                    <xdr:row>83</xdr:row>
                    <xdr:rowOff>9525</xdr:rowOff>
                  </to>
                </anchor>
              </controlPr>
            </control>
          </mc:Choice>
        </mc:AlternateContent>
        <mc:AlternateContent xmlns:mc="http://schemas.openxmlformats.org/markup-compatibility/2006">
          <mc:Choice Requires="x14">
            <control shapeId="4232" r:id="rId59" name="Check Box 136">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3" r:id="rId60" name="Check Box 137">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4" r:id="rId61" name="Check Box 138">
              <controlPr defaultSize="0" autoFill="0" autoLine="0" autoPict="0">
                <anchor moveWithCells="1">
                  <from>
                    <xdr:col>5</xdr:col>
                    <xdr:colOff>57150</xdr:colOff>
                    <xdr:row>83</xdr:row>
                    <xdr:rowOff>9525</xdr:rowOff>
                  </from>
                  <to>
                    <xdr:col>6</xdr:col>
                    <xdr:colOff>114300</xdr:colOff>
                    <xdr:row>84</xdr:row>
                    <xdr:rowOff>9525</xdr:rowOff>
                  </to>
                </anchor>
              </controlPr>
            </control>
          </mc:Choice>
        </mc:AlternateContent>
        <mc:AlternateContent xmlns:mc="http://schemas.openxmlformats.org/markup-compatibility/2006">
          <mc:Choice Requires="x14">
            <control shapeId="4237" r:id="rId62" name="Check Box 141">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38" r:id="rId63" name="Check Box 142">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39" r:id="rId64" name="Check Box 143">
              <controlPr defaultSize="0" autoFill="0" autoLine="0" autoPict="0">
                <anchor moveWithCells="1">
                  <from>
                    <xdr:col>2</xdr:col>
                    <xdr:colOff>57150</xdr:colOff>
                    <xdr:row>99</xdr:row>
                    <xdr:rowOff>9525</xdr:rowOff>
                  </from>
                  <to>
                    <xdr:col>3</xdr:col>
                    <xdr:colOff>114300</xdr:colOff>
                    <xdr:row>100</xdr:row>
                    <xdr:rowOff>9525</xdr:rowOff>
                  </to>
                </anchor>
              </controlPr>
            </control>
          </mc:Choice>
        </mc:AlternateContent>
        <mc:AlternateContent xmlns:mc="http://schemas.openxmlformats.org/markup-compatibility/2006">
          <mc:Choice Requires="x14">
            <control shapeId="4240" r:id="rId65" name="Check Box 144">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1" r:id="rId66" name="Check Box 145">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2" r:id="rId67" name="Check Box 146">
              <controlPr defaultSize="0" autoFill="0" autoLine="0" autoPict="0">
                <anchor moveWithCells="1">
                  <from>
                    <xdr:col>2</xdr:col>
                    <xdr:colOff>57150</xdr:colOff>
                    <xdr:row>100</xdr:row>
                    <xdr:rowOff>9525</xdr:rowOff>
                  </from>
                  <to>
                    <xdr:col>3</xdr:col>
                    <xdr:colOff>114300</xdr:colOff>
                    <xdr:row>101</xdr:row>
                    <xdr:rowOff>9525</xdr:rowOff>
                  </to>
                </anchor>
              </controlPr>
            </control>
          </mc:Choice>
        </mc:AlternateContent>
        <mc:AlternateContent xmlns:mc="http://schemas.openxmlformats.org/markup-compatibility/2006">
          <mc:Choice Requires="x14">
            <control shapeId="4243" r:id="rId68" name="Check Box 147">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4" r:id="rId69" name="Check Box 148">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5" r:id="rId70" name="Check Box 149">
              <controlPr defaultSize="0" autoFill="0" autoLine="0" autoPict="0">
                <anchor moveWithCells="1">
                  <from>
                    <xdr:col>2</xdr:col>
                    <xdr:colOff>57150</xdr:colOff>
                    <xdr:row>101</xdr:row>
                    <xdr:rowOff>9525</xdr:rowOff>
                  </from>
                  <to>
                    <xdr:col>3</xdr:col>
                    <xdr:colOff>114300</xdr:colOff>
                    <xdr:row>102</xdr:row>
                    <xdr:rowOff>9525</xdr:rowOff>
                  </to>
                </anchor>
              </controlPr>
            </control>
          </mc:Choice>
        </mc:AlternateContent>
        <mc:AlternateContent xmlns:mc="http://schemas.openxmlformats.org/markup-compatibility/2006">
          <mc:Choice Requires="x14">
            <control shapeId="4246" r:id="rId71" name="Check Box 150">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7" r:id="rId72" name="Check Box 151">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8" r:id="rId73" name="Check Box 152">
              <controlPr defaultSize="0" autoFill="0" autoLine="0" autoPict="0">
                <anchor moveWithCells="1">
                  <from>
                    <xdr:col>2</xdr:col>
                    <xdr:colOff>57150</xdr:colOff>
                    <xdr:row>102</xdr:row>
                    <xdr:rowOff>9525</xdr:rowOff>
                  </from>
                  <to>
                    <xdr:col>3</xdr:col>
                    <xdr:colOff>114300</xdr:colOff>
                    <xdr:row>103</xdr:row>
                    <xdr:rowOff>9525</xdr:rowOff>
                  </to>
                </anchor>
              </controlPr>
            </control>
          </mc:Choice>
        </mc:AlternateContent>
        <mc:AlternateContent xmlns:mc="http://schemas.openxmlformats.org/markup-compatibility/2006">
          <mc:Choice Requires="x14">
            <control shapeId="4249" r:id="rId74" name="Check Box 153">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0" r:id="rId75" name="Check Box 154">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1" r:id="rId76" name="Check Box 155">
              <controlPr defaultSize="0" autoFill="0" autoLine="0" autoPict="0">
                <anchor moveWithCells="1">
                  <from>
                    <xdr:col>2</xdr:col>
                    <xdr:colOff>57150</xdr:colOff>
                    <xdr:row>103</xdr:row>
                    <xdr:rowOff>9525</xdr:rowOff>
                  </from>
                  <to>
                    <xdr:col>3</xdr:col>
                    <xdr:colOff>114300</xdr:colOff>
                    <xdr:row>104</xdr:row>
                    <xdr:rowOff>9525</xdr:rowOff>
                  </to>
                </anchor>
              </controlPr>
            </control>
          </mc:Choice>
        </mc:AlternateContent>
        <mc:AlternateContent xmlns:mc="http://schemas.openxmlformats.org/markup-compatibility/2006">
          <mc:Choice Requires="x14">
            <control shapeId="4252" r:id="rId77" name="Check Box 156">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3" r:id="rId78" name="Check Box 157">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4" r:id="rId79" name="Check Box 158">
              <controlPr defaultSize="0" autoFill="0" autoLine="0" autoPict="0">
                <anchor moveWithCells="1">
                  <from>
                    <xdr:col>2</xdr:col>
                    <xdr:colOff>57150</xdr:colOff>
                    <xdr:row>104</xdr:row>
                    <xdr:rowOff>9525</xdr:rowOff>
                  </from>
                  <to>
                    <xdr:col>3</xdr:col>
                    <xdr:colOff>114300</xdr:colOff>
                    <xdr:row>105</xdr:row>
                    <xdr:rowOff>9525</xdr:rowOff>
                  </to>
                </anchor>
              </controlPr>
            </control>
          </mc:Choice>
        </mc:AlternateContent>
        <mc:AlternateContent xmlns:mc="http://schemas.openxmlformats.org/markup-compatibility/2006">
          <mc:Choice Requires="x14">
            <control shapeId="4255" r:id="rId80" name="Check Box 159">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6" r:id="rId81" name="Check Box 160">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7" r:id="rId82" name="Check Box 161">
              <controlPr defaultSize="0" autoFill="0" autoLine="0" autoPict="0">
                <anchor moveWithCells="1">
                  <from>
                    <xdr:col>19</xdr:col>
                    <xdr:colOff>57150</xdr:colOff>
                    <xdr:row>99</xdr:row>
                    <xdr:rowOff>9525</xdr:rowOff>
                  </from>
                  <to>
                    <xdr:col>20</xdr:col>
                    <xdr:colOff>114300</xdr:colOff>
                    <xdr:row>100</xdr:row>
                    <xdr:rowOff>9525</xdr:rowOff>
                  </to>
                </anchor>
              </controlPr>
            </control>
          </mc:Choice>
        </mc:AlternateContent>
        <mc:AlternateContent xmlns:mc="http://schemas.openxmlformats.org/markup-compatibility/2006">
          <mc:Choice Requires="x14">
            <control shapeId="4258" r:id="rId83" name="Check Box 162">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59" r:id="rId84" name="Check Box 163">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60" r:id="rId85" name="Check Box 164">
              <controlPr defaultSize="0" autoFill="0" autoLine="0" autoPict="0">
                <anchor moveWithCells="1">
                  <from>
                    <xdr:col>19</xdr:col>
                    <xdr:colOff>57150</xdr:colOff>
                    <xdr:row>100</xdr:row>
                    <xdr:rowOff>9525</xdr:rowOff>
                  </from>
                  <to>
                    <xdr:col>20</xdr:col>
                    <xdr:colOff>114300</xdr:colOff>
                    <xdr:row>101</xdr:row>
                    <xdr:rowOff>9525</xdr:rowOff>
                  </to>
                </anchor>
              </controlPr>
            </control>
          </mc:Choice>
        </mc:AlternateContent>
        <mc:AlternateContent xmlns:mc="http://schemas.openxmlformats.org/markup-compatibility/2006">
          <mc:Choice Requires="x14">
            <control shapeId="4267" r:id="rId86" name="Option Button 171">
              <controlPr defaultSize="0" autoFill="0" autoLine="0" autoPict="0">
                <anchor moveWithCells="1">
                  <from>
                    <xdr:col>2</xdr:col>
                    <xdr:colOff>76200</xdr:colOff>
                    <xdr:row>45</xdr:row>
                    <xdr:rowOff>9525</xdr:rowOff>
                  </from>
                  <to>
                    <xdr:col>3</xdr:col>
                    <xdr:colOff>133350</xdr:colOff>
                    <xdr:row>46</xdr:row>
                    <xdr:rowOff>9525</xdr:rowOff>
                  </to>
                </anchor>
              </controlPr>
            </control>
          </mc:Choice>
        </mc:AlternateContent>
        <mc:AlternateContent xmlns:mc="http://schemas.openxmlformats.org/markup-compatibility/2006">
          <mc:Choice Requires="x14">
            <control shapeId="4268" r:id="rId87" name="Option Button 172">
              <controlPr defaultSize="0" autoFill="0" autoLine="0" autoPict="0">
                <anchor moveWithCells="1">
                  <from>
                    <xdr:col>2</xdr:col>
                    <xdr:colOff>76200</xdr:colOff>
                    <xdr:row>46</xdr:row>
                    <xdr:rowOff>9525</xdr:rowOff>
                  </from>
                  <to>
                    <xdr:col>3</xdr:col>
                    <xdr:colOff>133350</xdr:colOff>
                    <xdr:row>47</xdr:row>
                    <xdr:rowOff>9525</xdr:rowOff>
                  </to>
                </anchor>
              </controlPr>
            </control>
          </mc:Choice>
        </mc:AlternateContent>
        <mc:AlternateContent xmlns:mc="http://schemas.openxmlformats.org/markup-compatibility/2006">
          <mc:Choice Requires="x14">
            <control shapeId="4273" r:id="rId88" name="Option Button 177">
              <controlPr defaultSize="0" autoFill="0" autoLine="0" autoPict="0">
                <anchor moveWithCells="1">
                  <from>
                    <xdr:col>2</xdr:col>
                    <xdr:colOff>85725</xdr:colOff>
                    <xdr:row>77</xdr:row>
                    <xdr:rowOff>9525</xdr:rowOff>
                  </from>
                  <to>
                    <xdr:col>3</xdr:col>
                    <xdr:colOff>142875</xdr:colOff>
                    <xdr:row>78</xdr:row>
                    <xdr:rowOff>9525</xdr:rowOff>
                  </to>
                </anchor>
              </controlPr>
            </control>
          </mc:Choice>
        </mc:AlternateContent>
        <mc:AlternateContent xmlns:mc="http://schemas.openxmlformats.org/markup-compatibility/2006">
          <mc:Choice Requires="x14">
            <control shapeId="4274" r:id="rId89" name="Option Button 178">
              <controlPr defaultSize="0" autoFill="0" autoLine="0" autoPict="0">
                <anchor moveWithCells="1">
                  <from>
                    <xdr:col>5</xdr:col>
                    <xdr:colOff>85725</xdr:colOff>
                    <xdr:row>77</xdr:row>
                    <xdr:rowOff>9525</xdr:rowOff>
                  </from>
                  <to>
                    <xdr:col>6</xdr:col>
                    <xdr:colOff>142875</xdr:colOff>
                    <xdr:row>78</xdr:row>
                    <xdr:rowOff>9525</xdr:rowOff>
                  </to>
                </anchor>
              </controlPr>
            </control>
          </mc:Choice>
        </mc:AlternateContent>
        <mc:AlternateContent xmlns:mc="http://schemas.openxmlformats.org/markup-compatibility/2006">
          <mc:Choice Requires="x14">
            <control shapeId="4291" r:id="rId90" name="Check Box 195">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2" r:id="rId91" name="Check Box 196">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293" r:id="rId92" name="Check Box 197">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294" r:id="rId93" name="Check Box 198">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295" r:id="rId94" name="Check Box 199">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6" r:id="rId95" name="Check Box 200">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7" r:id="rId96" name="Check Box 201">
              <controlPr defaultSize="0" autoFill="0" autoLine="0" autoPict="0">
                <anchor moveWithCells="1">
                  <from>
                    <xdr:col>2</xdr:col>
                    <xdr:colOff>57150</xdr:colOff>
                    <xdr:row>27</xdr:row>
                    <xdr:rowOff>9525</xdr:rowOff>
                  </from>
                  <to>
                    <xdr:col>3</xdr:col>
                    <xdr:colOff>114300</xdr:colOff>
                    <xdr:row>28</xdr:row>
                    <xdr:rowOff>19050</xdr:rowOff>
                  </to>
                </anchor>
              </controlPr>
            </control>
          </mc:Choice>
        </mc:AlternateContent>
        <mc:AlternateContent xmlns:mc="http://schemas.openxmlformats.org/markup-compatibility/2006">
          <mc:Choice Requires="x14">
            <control shapeId="4298" r:id="rId97" name="Check Box 202">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299" r:id="rId98" name="Check Box 203">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300" r:id="rId99" name="Check Box 204">
              <controlPr defaultSize="0" autoFill="0" autoLine="0" autoPict="0">
                <anchor moveWithCells="1">
                  <from>
                    <xdr:col>17</xdr:col>
                    <xdr:colOff>57150</xdr:colOff>
                    <xdr:row>27</xdr:row>
                    <xdr:rowOff>9525</xdr:rowOff>
                  </from>
                  <to>
                    <xdr:col>18</xdr:col>
                    <xdr:colOff>114300</xdr:colOff>
                    <xdr:row>28</xdr:row>
                    <xdr:rowOff>19050</xdr:rowOff>
                  </to>
                </anchor>
              </controlPr>
            </control>
          </mc:Choice>
        </mc:AlternateContent>
        <mc:AlternateContent xmlns:mc="http://schemas.openxmlformats.org/markup-compatibility/2006">
          <mc:Choice Requires="x14">
            <control shapeId="4301" r:id="rId100" name="Check Box 205">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2" r:id="rId101" name="Check Box 206">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3" r:id="rId102" name="Check Box 207">
              <controlPr defaultSize="0" autoFill="0" autoLine="0" autoPict="0">
                <anchor moveWithCells="1">
                  <from>
                    <xdr:col>2</xdr:col>
                    <xdr:colOff>57150</xdr:colOff>
                    <xdr:row>28</xdr:row>
                    <xdr:rowOff>9525</xdr:rowOff>
                  </from>
                  <to>
                    <xdr:col>3</xdr:col>
                    <xdr:colOff>114300</xdr:colOff>
                    <xdr:row>29</xdr:row>
                    <xdr:rowOff>19050</xdr:rowOff>
                  </to>
                </anchor>
              </controlPr>
            </control>
          </mc:Choice>
        </mc:AlternateContent>
        <mc:AlternateContent xmlns:mc="http://schemas.openxmlformats.org/markup-compatibility/2006">
          <mc:Choice Requires="x14">
            <control shapeId="4304" r:id="rId103" name="Check Box 208">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5" r:id="rId104" name="Check Box 209">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6" r:id="rId105" name="Check Box 210">
              <controlPr defaultSize="0" autoFill="0" autoLine="0" autoPict="0">
                <anchor moveWithCells="1">
                  <from>
                    <xdr:col>17</xdr:col>
                    <xdr:colOff>57150</xdr:colOff>
                    <xdr:row>28</xdr:row>
                    <xdr:rowOff>9525</xdr:rowOff>
                  </from>
                  <to>
                    <xdr:col>18</xdr:col>
                    <xdr:colOff>114300</xdr:colOff>
                    <xdr:row>29</xdr:row>
                    <xdr:rowOff>19050</xdr:rowOff>
                  </to>
                </anchor>
              </controlPr>
            </control>
          </mc:Choice>
        </mc:AlternateContent>
        <mc:AlternateContent xmlns:mc="http://schemas.openxmlformats.org/markup-compatibility/2006">
          <mc:Choice Requires="x14">
            <control shapeId="4307" r:id="rId106" name="Check Box 211">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08" r:id="rId107" name="Check Box 212">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09" r:id="rId108" name="Check Box 213">
              <controlPr defaultSize="0" autoFill="0" autoLine="0" autoPict="0">
                <anchor moveWithCells="1">
                  <from>
                    <xdr:col>2</xdr:col>
                    <xdr:colOff>57150</xdr:colOff>
                    <xdr:row>29</xdr:row>
                    <xdr:rowOff>0</xdr:rowOff>
                  </from>
                  <to>
                    <xdr:col>3</xdr:col>
                    <xdr:colOff>114300</xdr:colOff>
                    <xdr:row>30</xdr:row>
                    <xdr:rowOff>9525</xdr:rowOff>
                  </to>
                </anchor>
              </controlPr>
            </control>
          </mc:Choice>
        </mc:AlternateContent>
        <mc:AlternateContent xmlns:mc="http://schemas.openxmlformats.org/markup-compatibility/2006">
          <mc:Choice Requires="x14">
            <control shapeId="4311" r:id="rId109" name="Option Button 215">
              <controlPr defaultSize="0" autoFill="0" autoLine="0" autoPict="0">
                <anchor moveWithCells="1">
                  <from>
                    <xdr:col>2</xdr:col>
                    <xdr:colOff>76200</xdr:colOff>
                    <xdr:row>72</xdr:row>
                    <xdr:rowOff>0</xdr:rowOff>
                  </from>
                  <to>
                    <xdr:col>3</xdr:col>
                    <xdr:colOff>133350</xdr:colOff>
                    <xdr:row>73</xdr:row>
                    <xdr:rowOff>0</xdr:rowOff>
                  </to>
                </anchor>
              </controlPr>
            </control>
          </mc:Choice>
        </mc:AlternateContent>
        <mc:AlternateContent xmlns:mc="http://schemas.openxmlformats.org/markup-compatibility/2006">
          <mc:Choice Requires="x14">
            <control shapeId="4312" r:id="rId110" name="Option Button 216">
              <controlPr defaultSize="0" autoFill="0" autoLine="0" autoPict="0">
                <anchor moveWithCells="1">
                  <from>
                    <xdr:col>2</xdr:col>
                    <xdr:colOff>76200</xdr:colOff>
                    <xdr:row>73</xdr:row>
                    <xdr:rowOff>0</xdr:rowOff>
                  </from>
                  <to>
                    <xdr:col>3</xdr:col>
                    <xdr:colOff>133350</xdr:colOff>
                    <xdr:row>74</xdr:row>
                    <xdr:rowOff>0</xdr:rowOff>
                  </to>
                </anchor>
              </controlPr>
            </control>
          </mc:Choice>
        </mc:AlternateContent>
        <mc:AlternateContent xmlns:mc="http://schemas.openxmlformats.org/markup-compatibility/2006">
          <mc:Choice Requires="x14">
            <control shapeId="4321" r:id="rId111" name="Group Box 225">
              <controlPr defaultSize="0" autoFill="0" autoPict="0">
                <anchor moveWithCells="1">
                  <from>
                    <xdr:col>1</xdr:col>
                    <xdr:colOff>180975</xdr:colOff>
                    <xdr:row>43</xdr:row>
                    <xdr:rowOff>66675</xdr:rowOff>
                  </from>
                  <to>
                    <xdr:col>7</xdr:col>
                    <xdr:colOff>142875</xdr:colOff>
                    <xdr:row>49</xdr:row>
                    <xdr:rowOff>0</xdr:rowOff>
                  </to>
                </anchor>
              </controlPr>
            </control>
          </mc:Choice>
        </mc:AlternateContent>
        <mc:AlternateContent xmlns:mc="http://schemas.openxmlformats.org/markup-compatibility/2006">
          <mc:Choice Requires="x14">
            <control shapeId="4325" r:id="rId112" name="Option Button 229">
              <controlPr defaultSize="0" autoFill="0" autoLine="0" autoPict="0">
                <anchor moveWithCells="1">
                  <from>
                    <xdr:col>2</xdr:col>
                    <xdr:colOff>95250</xdr:colOff>
                    <xdr:row>125</xdr:row>
                    <xdr:rowOff>0</xdr:rowOff>
                  </from>
                  <to>
                    <xdr:col>3</xdr:col>
                    <xdr:colOff>104775</xdr:colOff>
                    <xdr:row>126</xdr:row>
                    <xdr:rowOff>0</xdr:rowOff>
                  </to>
                </anchor>
              </controlPr>
            </control>
          </mc:Choice>
        </mc:AlternateContent>
        <mc:AlternateContent xmlns:mc="http://schemas.openxmlformats.org/markup-compatibility/2006">
          <mc:Choice Requires="x14">
            <control shapeId="4326" r:id="rId113" name="Option Button 230">
              <controlPr defaultSize="0" autoFill="0" autoLine="0" autoPict="0">
                <anchor moveWithCells="1">
                  <from>
                    <xdr:col>2</xdr:col>
                    <xdr:colOff>95250</xdr:colOff>
                    <xdr:row>126</xdr:row>
                    <xdr:rowOff>0</xdr:rowOff>
                  </from>
                  <to>
                    <xdr:col>3</xdr:col>
                    <xdr:colOff>104775</xdr:colOff>
                    <xdr:row>127</xdr:row>
                    <xdr:rowOff>0</xdr:rowOff>
                  </to>
                </anchor>
              </controlPr>
            </control>
          </mc:Choice>
        </mc:AlternateContent>
        <mc:AlternateContent xmlns:mc="http://schemas.openxmlformats.org/markup-compatibility/2006">
          <mc:Choice Requires="x14">
            <control shapeId="4327" r:id="rId114" name="Group Box 231">
              <controlPr defaultSize="0" autoFill="0" autoPict="0">
                <anchor moveWithCells="1">
                  <from>
                    <xdr:col>1</xdr:col>
                    <xdr:colOff>152400</xdr:colOff>
                    <xdr:row>124</xdr:row>
                    <xdr:rowOff>228600</xdr:rowOff>
                  </from>
                  <to>
                    <xdr:col>5</xdr:col>
                    <xdr:colOff>276225</xdr:colOff>
                    <xdr:row>127</xdr:row>
                    <xdr:rowOff>238125</xdr:rowOff>
                  </to>
                </anchor>
              </controlPr>
            </control>
          </mc:Choice>
        </mc:AlternateContent>
        <mc:AlternateContent xmlns:mc="http://schemas.openxmlformats.org/markup-compatibility/2006">
          <mc:Choice Requires="x14">
            <control shapeId="4329" r:id="rId115" name="Group Box 233">
              <controlPr defaultSize="0" autoFill="0" autoPict="0">
                <anchor moveWithCells="1">
                  <from>
                    <xdr:col>1</xdr:col>
                    <xdr:colOff>228600</xdr:colOff>
                    <xdr:row>70</xdr:row>
                    <xdr:rowOff>133350</xdr:rowOff>
                  </from>
                  <to>
                    <xdr:col>7</xdr:col>
                    <xdr:colOff>57150</xdr:colOff>
                    <xdr:row>76</xdr:row>
                    <xdr:rowOff>114300</xdr:rowOff>
                  </to>
                </anchor>
              </controlPr>
            </control>
          </mc:Choice>
        </mc:AlternateContent>
        <mc:AlternateContent xmlns:mc="http://schemas.openxmlformats.org/markup-compatibility/2006">
          <mc:Choice Requires="x14">
            <control shapeId="4330" r:id="rId116" name="Group Box 234">
              <controlPr defaultSize="0" autoFill="0" autoPict="0">
                <anchor moveWithCells="1">
                  <from>
                    <xdr:col>2</xdr:col>
                    <xdr:colOff>0</xdr:colOff>
                    <xdr:row>76</xdr:row>
                    <xdr:rowOff>104775</xdr:rowOff>
                  </from>
                  <to>
                    <xdr:col>10</xdr:col>
                    <xdr:colOff>180975</xdr:colOff>
                    <xdr:row>79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C000000}">
          <x14:formula1>
            <xm:f>対応機関略称!$C$3:$C$43</xm:f>
          </x14:formula1>
          <xm:sqref>F3:I3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workbookViewId="0">
      <selection activeCell="B29" sqref="B29"/>
    </sheetView>
  </sheetViews>
  <sheetFormatPr defaultRowHeight="13.5"/>
  <cols>
    <col min="1" max="1" width="20.625" style="157" customWidth="1"/>
    <col min="2" max="2" width="37.625" style="157" bestFit="1" customWidth="1"/>
    <col min="3" max="3" width="16.75" style="157" bestFit="1" customWidth="1"/>
    <col min="4" max="16384" width="9" style="157"/>
  </cols>
  <sheetData>
    <row r="1" spans="1:3">
      <c r="A1" s="156" t="s">
        <v>236</v>
      </c>
      <c r="B1" s="156" t="s">
        <v>237</v>
      </c>
      <c r="C1" s="156" t="s">
        <v>238</v>
      </c>
    </row>
    <row r="2" spans="1:3">
      <c r="A2" s="219" t="s">
        <v>239</v>
      </c>
      <c r="B2" s="220"/>
      <c r="C2" s="221"/>
    </row>
    <row r="3" spans="1:3">
      <c r="A3" s="156" t="s">
        <v>240</v>
      </c>
      <c r="B3" s="156" t="s">
        <v>328</v>
      </c>
      <c r="C3" s="156" t="s">
        <v>241</v>
      </c>
    </row>
    <row r="4" spans="1:3">
      <c r="A4" s="156" t="s">
        <v>329</v>
      </c>
      <c r="B4" s="156" t="s">
        <v>330</v>
      </c>
      <c r="C4" s="156" t="s">
        <v>331</v>
      </c>
    </row>
    <row r="5" spans="1:3">
      <c r="A5" s="156" t="s">
        <v>332</v>
      </c>
      <c r="B5" s="156" t="s">
        <v>242</v>
      </c>
      <c r="C5" s="156" t="s">
        <v>243</v>
      </c>
    </row>
    <row r="6" spans="1:3">
      <c r="A6" s="156" t="s">
        <v>244</v>
      </c>
      <c r="B6" s="156" t="s">
        <v>333</v>
      </c>
      <c r="C6" s="156" t="s">
        <v>245</v>
      </c>
    </row>
    <row r="7" spans="1:3">
      <c r="A7" s="217" t="s">
        <v>246</v>
      </c>
      <c r="B7" s="156" t="s">
        <v>247</v>
      </c>
      <c r="C7" s="156" t="s">
        <v>248</v>
      </c>
    </row>
    <row r="8" spans="1:3">
      <c r="A8" s="222"/>
      <c r="B8" s="156" t="s">
        <v>249</v>
      </c>
      <c r="C8" s="156" t="s">
        <v>250</v>
      </c>
    </row>
    <row r="9" spans="1:3">
      <c r="A9" s="218"/>
      <c r="B9" s="156" t="s">
        <v>251</v>
      </c>
      <c r="C9" s="156" t="s">
        <v>252</v>
      </c>
    </row>
    <row r="10" spans="1:3">
      <c r="A10" s="217" t="s">
        <v>253</v>
      </c>
      <c r="B10" s="156" t="s">
        <v>254</v>
      </c>
      <c r="C10" s="156" t="s">
        <v>255</v>
      </c>
    </row>
    <row r="11" spans="1:3">
      <c r="A11" s="218"/>
      <c r="B11" s="156" t="s">
        <v>334</v>
      </c>
      <c r="C11" s="156" t="s">
        <v>256</v>
      </c>
    </row>
    <row r="12" spans="1:3">
      <c r="A12" s="217" t="s">
        <v>257</v>
      </c>
      <c r="B12" s="156" t="s">
        <v>335</v>
      </c>
      <c r="C12" s="156" t="s">
        <v>336</v>
      </c>
    </row>
    <row r="13" spans="1:3">
      <c r="A13" s="218"/>
      <c r="B13" s="156" t="s">
        <v>258</v>
      </c>
      <c r="C13" s="156" t="s">
        <v>259</v>
      </c>
    </row>
    <row r="14" spans="1:3">
      <c r="A14" s="156" t="s">
        <v>260</v>
      </c>
      <c r="B14" s="156" t="s">
        <v>261</v>
      </c>
      <c r="C14" s="156" t="s">
        <v>262</v>
      </c>
    </row>
    <row r="15" spans="1:3">
      <c r="A15" s="156" t="s">
        <v>263</v>
      </c>
      <c r="B15" s="156" t="s">
        <v>264</v>
      </c>
      <c r="C15" s="156" t="s">
        <v>265</v>
      </c>
    </row>
    <row r="16" spans="1:3">
      <c r="A16" s="156" t="s">
        <v>266</v>
      </c>
      <c r="B16" s="156" t="s">
        <v>267</v>
      </c>
      <c r="C16" s="156" t="s">
        <v>243</v>
      </c>
    </row>
    <row r="17" spans="1:5">
      <c r="A17" s="156" t="s">
        <v>268</v>
      </c>
      <c r="B17" s="156" t="s">
        <v>269</v>
      </c>
      <c r="C17" s="156" t="s">
        <v>270</v>
      </c>
    </row>
    <row r="18" spans="1:5">
      <c r="A18" s="156" t="s">
        <v>271</v>
      </c>
      <c r="B18" s="156" t="s">
        <v>272</v>
      </c>
      <c r="C18" s="156" t="s">
        <v>273</v>
      </c>
    </row>
    <row r="19" spans="1:5">
      <c r="A19" s="156" t="s">
        <v>274</v>
      </c>
      <c r="B19" s="156" t="s">
        <v>275</v>
      </c>
      <c r="C19" s="156" t="s">
        <v>337</v>
      </c>
    </row>
    <row r="20" spans="1:5">
      <c r="A20" s="223" t="s">
        <v>276</v>
      </c>
      <c r="B20" s="156" t="s">
        <v>264</v>
      </c>
      <c r="C20" s="156" t="s">
        <v>338</v>
      </c>
    </row>
    <row r="21" spans="1:5">
      <c r="A21" s="224"/>
      <c r="B21" s="156" t="s">
        <v>277</v>
      </c>
      <c r="C21" s="156" t="s">
        <v>278</v>
      </c>
    </row>
    <row r="22" spans="1:5">
      <c r="A22" s="158" t="s">
        <v>339</v>
      </c>
      <c r="B22" s="156" t="s">
        <v>340</v>
      </c>
      <c r="C22" s="156" t="s">
        <v>341</v>
      </c>
    </row>
    <row r="23" spans="1:5">
      <c r="A23" s="156" t="s">
        <v>279</v>
      </c>
      <c r="B23" s="156" t="s">
        <v>280</v>
      </c>
      <c r="C23" s="156" t="s">
        <v>281</v>
      </c>
    </row>
    <row r="24" spans="1:5">
      <c r="A24" s="156" t="s">
        <v>282</v>
      </c>
      <c r="B24" s="156" t="s">
        <v>283</v>
      </c>
      <c r="C24" s="156" t="s">
        <v>284</v>
      </c>
    </row>
    <row r="25" spans="1:5">
      <c r="A25" s="156" t="s">
        <v>285</v>
      </c>
      <c r="B25" s="156" t="s">
        <v>286</v>
      </c>
      <c r="C25" s="156" t="s">
        <v>287</v>
      </c>
    </row>
    <row r="26" spans="1:5">
      <c r="A26" s="156" t="s">
        <v>285</v>
      </c>
      <c r="B26" s="156" t="s">
        <v>288</v>
      </c>
      <c r="C26" s="156" t="s">
        <v>289</v>
      </c>
    </row>
    <row r="27" spans="1:5">
      <c r="A27" s="156" t="s">
        <v>290</v>
      </c>
      <c r="B27" s="156" t="s">
        <v>291</v>
      </c>
      <c r="C27" s="156" t="s">
        <v>248</v>
      </c>
    </row>
    <row r="28" spans="1:5">
      <c r="A28" s="156" t="s">
        <v>292</v>
      </c>
      <c r="B28" s="156" t="s">
        <v>293</v>
      </c>
      <c r="C28" s="156" t="s">
        <v>294</v>
      </c>
    </row>
    <row r="29" spans="1:5">
      <c r="A29" s="223" t="s">
        <v>295</v>
      </c>
      <c r="B29" s="156" t="s">
        <v>342</v>
      </c>
      <c r="C29" s="156" t="s">
        <v>343</v>
      </c>
      <c r="D29" s="159"/>
      <c r="E29" s="160"/>
    </row>
    <row r="30" spans="1:5">
      <c r="A30" s="225"/>
      <c r="B30" s="156" t="s">
        <v>344</v>
      </c>
      <c r="C30" s="156" t="s">
        <v>345</v>
      </c>
    </row>
    <row r="31" spans="1:5">
      <c r="A31" s="224"/>
      <c r="B31" s="156" t="s">
        <v>346</v>
      </c>
      <c r="C31" s="156" t="s">
        <v>296</v>
      </c>
    </row>
    <row r="32" spans="1:5">
      <c r="A32" s="217" t="s">
        <v>297</v>
      </c>
      <c r="B32" s="156" t="s">
        <v>298</v>
      </c>
      <c r="C32" s="156" t="s">
        <v>299</v>
      </c>
    </row>
    <row r="33" spans="1:3">
      <c r="A33" s="218"/>
      <c r="B33" s="156" t="s">
        <v>300</v>
      </c>
      <c r="C33" s="156" t="s">
        <v>301</v>
      </c>
    </row>
    <row r="34" spans="1:3">
      <c r="A34" s="156" t="s">
        <v>302</v>
      </c>
      <c r="B34" s="156" t="s">
        <v>303</v>
      </c>
      <c r="C34" s="156" t="s">
        <v>304</v>
      </c>
    </row>
    <row r="35" spans="1:3">
      <c r="A35" s="156" t="s">
        <v>305</v>
      </c>
      <c r="B35" s="156" t="s">
        <v>347</v>
      </c>
      <c r="C35" s="156" t="s">
        <v>306</v>
      </c>
    </row>
    <row r="36" spans="1:3">
      <c r="A36" s="156" t="s">
        <v>307</v>
      </c>
      <c r="B36" s="156" t="s">
        <v>308</v>
      </c>
      <c r="C36" s="156" t="s">
        <v>309</v>
      </c>
    </row>
    <row r="37" spans="1:3">
      <c r="A37" s="156" t="s">
        <v>310</v>
      </c>
      <c r="B37" s="156" t="s">
        <v>311</v>
      </c>
      <c r="C37" s="156" t="s">
        <v>312</v>
      </c>
    </row>
    <row r="38" spans="1:3">
      <c r="A38" s="156" t="s">
        <v>313</v>
      </c>
      <c r="B38" s="156" t="s">
        <v>314</v>
      </c>
      <c r="C38" s="156" t="s">
        <v>315</v>
      </c>
    </row>
    <row r="39" spans="1:3">
      <c r="A39" s="156" t="s">
        <v>316</v>
      </c>
      <c r="B39" s="156" t="s">
        <v>317</v>
      </c>
      <c r="C39" s="156" t="s">
        <v>318</v>
      </c>
    </row>
    <row r="40" spans="1:3">
      <c r="A40" s="156" t="s">
        <v>319</v>
      </c>
      <c r="B40" s="156" t="s">
        <v>320</v>
      </c>
      <c r="C40" s="156" t="s">
        <v>321</v>
      </c>
    </row>
    <row r="41" spans="1:3">
      <c r="A41" s="156" t="s">
        <v>348</v>
      </c>
      <c r="B41" s="156" t="s">
        <v>349</v>
      </c>
      <c r="C41" s="156" t="s">
        <v>350</v>
      </c>
    </row>
    <row r="42" spans="1:3">
      <c r="A42" s="156" t="s">
        <v>322</v>
      </c>
      <c r="B42" s="156" t="s">
        <v>323</v>
      </c>
      <c r="C42" s="156" t="s">
        <v>324</v>
      </c>
    </row>
    <row r="43" spans="1:3">
      <c r="A43" s="156" t="s">
        <v>325</v>
      </c>
      <c r="B43" s="156"/>
      <c r="C43" s="156" t="s">
        <v>326</v>
      </c>
    </row>
  </sheetData>
  <mergeCells count="7">
    <mergeCell ref="A32:A33"/>
    <mergeCell ref="A2:C2"/>
    <mergeCell ref="A7:A9"/>
    <mergeCell ref="A10:A11"/>
    <mergeCell ref="A12:A13"/>
    <mergeCell ref="A20:A21"/>
    <mergeCell ref="A29:A3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【6】アンケート</vt:lpstr>
      <vt:lpstr>対応機関略称</vt:lpstr>
      <vt:lpstr>【6】アンケート!Print_Area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2019-12-26T02:14:47Z</dcterms:created>
  <dcterms:modified xsi:type="dcterms:W3CDTF">2023-04-04T06:03:31Z</dcterms:modified>
</cp:coreProperties>
</file>