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60" windowWidth="19260" windowHeight="6105" activeTab="0"/>
  </bookViews>
  <sheets>
    <sheet name="申請カード" sheetId="1" r:id="rId1"/>
    <sheet name="大学等別" sheetId="2" state="hidden" r:id="rId2"/>
    <sheet name="申請別" sheetId="3" state="hidden" r:id="rId3"/>
    <sheet name="学問分野" sheetId="4" state="hidden" r:id="rId4"/>
    <sheet name="記入例" sheetId="5" r:id="rId5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4">'記入例'!$A$1:$V$52</definedName>
    <definedName name="_xlnm.Print_Area" localSheetId="0">'申請カード'!$A$1:$V$52</definedName>
    <definedName name="医療系">'学問分野'!$B$3:$E$3</definedName>
    <definedName name="人社系">'学問分野'!$B$1:$F$1</definedName>
    <definedName name="大分類">'学問分野'!$A$1:$A$4</definedName>
    <definedName name="複合系・その他">'学問分野'!$B$4:$F$4</definedName>
    <definedName name="理工農系">'学問分野'!$B$2:$D$2</definedName>
  </definedNames>
  <calcPr fullCalcOnLoad="1"/>
</workbook>
</file>

<file path=xl/sharedStrings.xml><?xml version="1.0" encoding="utf-8"?>
<sst xmlns="http://schemas.openxmlformats.org/spreadsheetml/2006/main" count="269" uniqueCount="159">
  <si>
    <t>2.機関番号</t>
  </si>
  <si>
    <t>郵便番号：</t>
  </si>
  <si>
    <t>所属部局：</t>
  </si>
  <si>
    <t>電話番号：</t>
  </si>
  <si>
    <t>整理番号</t>
  </si>
  <si>
    <t>職　　　名</t>
  </si>
  <si>
    <t>氏　　　名</t>
  </si>
  <si>
    <t>電話番号</t>
  </si>
  <si>
    <t>FAX番号</t>
  </si>
  <si>
    <t>合計</t>
  </si>
  <si>
    <t>所属部局（学部学科等）</t>
  </si>
  <si>
    <t>平成22年度</t>
  </si>
  <si>
    <t>取組学部等</t>
  </si>
  <si>
    <t>取組担当者
（代表者）</t>
  </si>
  <si>
    <t>申請経費
(千円)</t>
  </si>
  <si>
    <t>e-mail：</t>
  </si>
  <si>
    <t>職名：</t>
  </si>
  <si>
    <t>住所：</t>
  </si>
  <si>
    <t>氏名：</t>
  </si>
  <si>
    <t>ふりがな</t>
  </si>
  <si>
    <t>e-mail</t>
  </si>
  <si>
    <t>申請額</t>
  </si>
  <si>
    <t>自己負担額</t>
  </si>
  <si>
    <t>大学等名</t>
  </si>
  <si>
    <t>機関番号</t>
  </si>
  <si>
    <t>取組担当者</t>
  </si>
  <si>
    <t>合計</t>
  </si>
  <si>
    <t>郵便番号</t>
  </si>
  <si>
    <t>住所</t>
  </si>
  <si>
    <t>所属</t>
  </si>
  <si>
    <t>氏名</t>
  </si>
  <si>
    <t>電話番号</t>
  </si>
  <si>
    <t>ＦＡＸ番号</t>
  </si>
  <si>
    <t>e-mail</t>
  </si>
  <si>
    <t>所属部局</t>
  </si>
  <si>
    <t>職名</t>
  </si>
  <si>
    <t>よみがな</t>
  </si>
  <si>
    <t>申請額</t>
  </si>
  <si>
    <t>補助金</t>
  </si>
  <si>
    <t>自己負担</t>
  </si>
  <si>
    <t>取組名称</t>
  </si>
  <si>
    <t>学校種別</t>
  </si>
  <si>
    <t>取組期間</t>
  </si>
  <si>
    <t>機関番号</t>
  </si>
  <si>
    <t>整理番号</t>
  </si>
  <si>
    <t>学問分野</t>
  </si>
  <si>
    <t>-</t>
  </si>
  <si>
    <t>自宅電話：</t>
  </si>
  <si>
    <t>携帯電話：</t>
  </si>
  <si>
    <t>3.学校種別　</t>
  </si>
  <si>
    <t>平成23年度</t>
  </si>
  <si>
    <t>取組学部等</t>
  </si>
  <si>
    <t>キーワード</t>
  </si>
  <si>
    <t>文学</t>
  </si>
  <si>
    <t>教育学・保育</t>
  </si>
  <si>
    <t>法学</t>
  </si>
  <si>
    <t>経済学</t>
  </si>
  <si>
    <t>社会学</t>
  </si>
  <si>
    <t>理学</t>
  </si>
  <si>
    <t>工学</t>
  </si>
  <si>
    <t>農学</t>
  </si>
  <si>
    <t>医学</t>
  </si>
  <si>
    <t>歯学</t>
  </si>
  <si>
    <t>薬学</t>
  </si>
  <si>
    <t>保健衛生学</t>
  </si>
  <si>
    <t>家政学</t>
  </si>
  <si>
    <t>美術学</t>
  </si>
  <si>
    <t>音楽</t>
  </si>
  <si>
    <t>体育学</t>
  </si>
  <si>
    <t>その他</t>
  </si>
  <si>
    <t>人社系</t>
  </si>
  <si>
    <t>理工農系</t>
  </si>
  <si>
    <t>医療系</t>
  </si>
  <si>
    <t>複合系・その他</t>
  </si>
  <si>
    <t>小分類</t>
  </si>
  <si>
    <t>大分類</t>
  </si>
  <si>
    <t>３年</t>
  </si>
  <si>
    <t>自宅電話</t>
  </si>
  <si>
    <t>携帯電話</t>
  </si>
  <si>
    <t>機関番号検索</t>
  </si>
  <si>
    <t>4.設置形態</t>
  </si>
  <si>
    <t>平成２２年度　大学教育・学生支援推進事業　大学教育推進プログラム　申請カード</t>
  </si>
  <si>
    <t>1.大学等名</t>
  </si>
  <si>
    <t>5.申請取組</t>
  </si>
  <si>
    <t>大　　分　　類</t>
  </si>
  <si>
    <t>小　　分　　類</t>
  </si>
  <si>
    <t>○学士課程教育の再構築</t>
  </si>
  <si>
    <t>○教育内容・方法の改善</t>
  </si>
  <si>
    <t>○全学的な教学管理体制の整備</t>
  </si>
  <si>
    <t>○多様な学生(外国人、障がい者、学業不振者等)
　に対する履修支援</t>
  </si>
  <si>
    <t>1.学部学科における学習成果の設定</t>
  </si>
  <si>
    <t>2.教育課程の体系化・構造化保証</t>
  </si>
  <si>
    <t>3.入学者選抜の改善</t>
  </si>
  <si>
    <t>4.成績評価の厳格化</t>
  </si>
  <si>
    <t>5.単位制度の実質化</t>
  </si>
  <si>
    <t>6.初年次教育</t>
  </si>
  <si>
    <t>8.ＩＲ</t>
  </si>
  <si>
    <t>9.全学的ＦＤ</t>
  </si>
  <si>
    <t>10.ティーチング・ポートフォリオ</t>
  </si>
  <si>
    <t>12.学習ポートフォリオ</t>
  </si>
  <si>
    <t>13.アドバイザー制</t>
  </si>
  <si>
    <t xml:space="preserve">事　　　項
</t>
  </si>
  <si>
    <t>※上記メニューより該当するものを選び、右の欄に番号を記入してください</t>
  </si>
  <si>
    <t>6.事務担当者連絡先</t>
  </si>
  <si>
    <t>FAX番号：</t>
  </si>
  <si>
    <t>平成24年度</t>
  </si>
  <si>
    <t>補助金額</t>
  </si>
  <si>
    <t>取　　　　　　　　　　　　　　　　　　　　　組</t>
  </si>
  <si>
    <t>キ　ー　ワ　ー　ド（５つ以内）</t>
  </si>
  <si>
    <t>申請形態</t>
  </si>
  <si>
    <t>申請単位</t>
  </si>
  <si>
    <t>大学</t>
  </si>
  <si>
    <t>私立</t>
  </si>
  <si>
    <t>）</t>
  </si>
  <si>
    <t>7.その他     （</t>
  </si>
  <si>
    <t>11.その他   （</t>
  </si>
  <si>
    <t>14.その他   （</t>
  </si>
  <si>
    <t>全学</t>
  </si>
  <si>
    <t>文学部</t>
  </si>
  <si>
    <t>教授</t>
  </si>
  <si>
    <t>○山　○男</t>
  </si>
  <si>
    <t>まるやま　まるお</t>
  </si>
  <si>
    <t>03-3333-4444</t>
  </si>
  <si>
    <t>03-3333-5555</t>
  </si>
  <si>
    <t>marumaru@daigaku.ac.jp</t>
  </si>
  <si>
    <t>東京都○○区△△町１－２－３</t>
  </si>
  <si>
    <t>学務部学務課</t>
  </si>
  <si>
    <t>課長</t>
  </si>
  <si>
    <t>△川　△子</t>
  </si>
  <si>
    <t>111-2222</t>
  </si>
  <si>
    <t>03-3333-6666</t>
  </si>
  <si>
    <t>045-888-9999</t>
  </si>
  <si>
    <t>03-3333-7777</t>
  </si>
  <si>
    <t>090-8888-0000</t>
  </si>
  <si>
    <t>sankaku@daigaku.ac.jp</t>
  </si>
  <si>
    <t>ＳＮＳ</t>
  </si>
  <si>
    <t>学習成果の公表</t>
  </si>
  <si>
    <t>達成状況の整理・点検</t>
  </si>
  <si>
    <t>外部評価</t>
  </si>
  <si>
    <t>教員の共通理解</t>
  </si>
  <si>
    <t>組織的な学修評価構築に向けて</t>
  </si>
  <si>
    <t>（共同申請大学等名）</t>
  </si>
  <si>
    <t>設置形態</t>
  </si>
  <si>
    <t>事務担当者連絡先</t>
  </si>
  <si>
    <t>職名</t>
  </si>
  <si>
    <t>設置形態</t>
  </si>
  <si>
    <t>取組名称</t>
  </si>
  <si>
    <t>申請形態</t>
  </si>
  <si>
    <t>事項</t>
  </si>
  <si>
    <t>Ｈ２２</t>
  </si>
  <si>
    <t>Ｈ２３</t>
  </si>
  <si>
    <t>Ｈ２４</t>
  </si>
  <si>
    <t>共同申請大学等名</t>
  </si>
  <si>
    <t>①</t>
  </si>
  <si>
    <t>②</t>
  </si>
  <si>
    <t>③</t>
  </si>
  <si>
    <t>共同</t>
  </si>
  <si>
    <t>○○大学　　　　※法人名は記入しないこと</t>
  </si>
  <si>
    <t>□□□□大学、＊＊＊短期大学、△△高等専門学校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</si>
</sst>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[&lt;=99999999]####\-####;\(00\)\ ####\-####"/>
    <numFmt numFmtId="184" formatCode="[=3]00\-0000\-0000;[&lt;&gt;3]000\-000\-0000;General"/>
    <numFmt numFmtId="185" formatCode="[=90]000\-0000\-0000;[=80]000\-0000\-0000;General"/>
    <numFmt numFmtId="186" formatCode="[=90]000\-0000\-000;[=80]000\-0000\-000;General"/>
    <numFmt numFmtId="187" formatCode="[&gt;=90]000\-0000\-000;[=80]000\-0000\-000;General"/>
    <numFmt numFmtId="188" formatCode="[&gt;=90]&quot;0&quot;0\-0000\-000;[=80]&quot;0&quot;0\-0000\-000;General"/>
    <numFmt numFmtId="189" formatCode="[&gt;=90]&quot;0&quot;0\-0000\-0000;[=80]&quot;0&quot;0\-0000\-0000;General"/>
    <numFmt numFmtId="190" formatCode="[=3]&quot;0&quot;0\-0000\-0000;[&lt;&gt;3]000\-000\-0000;General"/>
    <numFmt numFmtId="191" formatCode="\'000\-0000\-0000"/>
    <numFmt numFmtId="192" formatCode="000\-0000\-0000"/>
    <numFmt numFmtId="193" formatCode="00\-0000\-0000;[&lt;&gt;3]000\-000\-0000;General"/>
    <numFmt numFmtId="194" formatCode="00\-0000\-0000;[&lt;&gt;0]000\-000\-0000;General"/>
    <numFmt numFmtId="195" formatCode="000\-000\-0000;00\-0000\-0000"/>
    <numFmt numFmtId="196" formatCode="000\-000\-0000;[=3]00\-0000\-0000;General"/>
    <numFmt numFmtId="197" formatCode="000\-000\-0000;[=0]00\-0000\-0000;General"/>
    <numFmt numFmtId="198" formatCode="000\-000\-0000;"/>
    <numFmt numFmtId="199" formatCode="[&lt;=99999999]####\-####;000\-###\-####"/>
    <numFmt numFmtId="200" formatCode="[=3]####\-####;000\-###\-####"/>
    <numFmt numFmtId="201" formatCode="[=33]0\3\-####\-####;[&lt;&gt;3]000\-###\-####;General"/>
    <numFmt numFmtId="202" formatCode="0_);[Red]\(0\)"/>
    <numFmt numFmtId="203" formatCode="#;\-#;&quot;&quot;;@"/>
    <numFmt numFmtId="204" formatCode="##,#0_ #;\-#;&quot;&quot;;@"/>
    <numFmt numFmtId="205" formatCode="#,##0_#;\-#;&quot;&quot;;@"/>
    <numFmt numFmtId="206" formatCode="#,##0_);[Red]\(#,##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HGP創英角ｺﾞｼｯｸUB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6"/>
      <name val="HGP創英角ｺﾞｼｯｸUB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HGP創英角ｺﾞｼｯｸUB"/>
      <family val="3"/>
    </font>
    <font>
      <sz val="16"/>
      <color indexed="10"/>
      <name val="HGP創英角ｺﾞｼｯｸUB"/>
      <family val="3"/>
    </font>
    <font>
      <sz val="9"/>
      <name val="MS UI Gothic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6"/>
      <color rgb="FFFF0000"/>
      <name val="HGP創英角ｺﾞｼｯｸUB"/>
      <family val="3"/>
    </font>
    <font>
      <sz val="18"/>
      <color rgb="FFFF0000"/>
      <name val="HGP創英角ｺﾞｼｯｸUB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 diagonalDown="1">
      <left style="thin"/>
      <right style="medium"/>
      <top style="medium"/>
      <bottom style="thin"/>
      <diagonal style="thin"/>
    </border>
    <border>
      <left style="thin"/>
      <right style="hair"/>
      <top style="thin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dotted"/>
      <bottom style="dotted"/>
    </border>
    <border>
      <left/>
      <right>
        <color indexed="63"/>
      </right>
      <top style="dotted"/>
      <bottom style="dotted"/>
    </border>
    <border>
      <left style="thin"/>
      <right/>
      <top/>
      <bottom/>
    </border>
    <border>
      <left style="medium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3" fillId="0" borderId="0" xfId="43" applyAlignment="1" applyProtection="1">
      <alignment vertical="center"/>
      <protection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/>
    </xf>
    <xf numFmtId="0" fontId="8" fillId="0" borderId="0" xfId="0" applyFont="1" applyAlignment="1">
      <alignment vertical="top"/>
    </xf>
    <xf numFmtId="0" fontId="0" fillId="0" borderId="0" xfId="0" applyBorder="1" applyAlignment="1" applyProtection="1">
      <alignment vertical="center"/>
      <protection/>
    </xf>
    <xf numFmtId="203" fontId="0" fillId="0" borderId="0" xfId="0" applyNumberFormat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top"/>
      <protection/>
    </xf>
    <xf numFmtId="0" fontId="43" fillId="0" borderId="0" xfId="43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vertical="center"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 applyProtection="1">
      <alignment vertical="center" shrinkToFit="1"/>
      <protection/>
    </xf>
    <xf numFmtId="0" fontId="9" fillId="33" borderId="16" xfId="0" applyFont="1" applyFill="1" applyBorder="1" applyAlignment="1" applyProtection="1">
      <alignment vertical="center" wrapText="1"/>
      <protection/>
    </xf>
    <xf numFmtId="0" fontId="57" fillId="0" borderId="0" xfId="0" applyFont="1" applyBorder="1" applyAlignment="1" applyProtection="1">
      <alignment horizontal="left" vertical="center" shrinkToFit="1"/>
      <protection/>
    </xf>
    <xf numFmtId="0" fontId="9" fillId="34" borderId="12" xfId="0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57" fillId="0" borderId="18" xfId="0" applyFont="1" applyBorder="1" applyAlignment="1" applyProtection="1">
      <alignment horizontal="center" vertical="center"/>
      <protection/>
    </xf>
    <xf numFmtId="0" fontId="57" fillId="0" borderId="19" xfId="0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33" borderId="20" xfId="0" applyNumberFormat="1" applyFont="1" applyFill="1" applyBorder="1" applyAlignment="1" applyProtection="1">
      <alignment horizontal="center" vertical="center"/>
      <protection/>
    </xf>
    <xf numFmtId="0" fontId="11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hidden="1"/>
    </xf>
    <xf numFmtId="203" fontId="0" fillId="0" borderId="0" xfId="0" applyNumberFormat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distributed" vertical="center"/>
      <protection/>
    </xf>
    <xf numFmtId="0" fontId="9" fillId="0" borderId="2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0" fillId="0" borderId="20" xfId="0" applyBorder="1" applyAlignment="1" applyProtection="1">
      <alignment horizontal="distributed" vertical="center"/>
      <protection/>
    </xf>
    <xf numFmtId="0" fontId="0" fillId="0" borderId="20" xfId="0" applyFont="1" applyBorder="1" applyAlignment="1" applyProtection="1">
      <alignment horizontal="distributed" vertical="center"/>
      <protection/>
    </xf>
    <xf numFmtId="0" fontId="9" fillId="0" borderId="2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distributed" vertical="center"/>
      <protection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176" fontId="9" fillId="0" borderId="22" xfId="0" applyNumberFormat="1" applyFont="1" applyBorder="1" applyAlignment="1" applyProtection="1">
      <alignment horizontal="left" vertical="center"/>
      <protection locked="0"/>
    </xf>
    <xf numFmtId="176" fontId="9" fillId="0" borderId="23" xfId="0" applyNumberFormat="1" applyFont="1" applyBorder="1" applyAlignment="1" applyProtection="1">
      <alignment horizontal="left" vertical="center"/>
      <protection locked="0"/>
    </xf>
    <xf numFmtId="176" fontId="9" fillId="0" borderId="24" xfId="0" applyNumberFormat="1" applyFont="1" applyBorder="1" applyAlignment="1" applyProtection="1">
      <alignment horizontal="left" vertical="center"/>
      <protection locked="0"/>
    </xf>
    <xf numFmtId="176" fontId="5" fillId="0" borderId="25" xfId="0" applyNumberFormat="1" applyFont="1" applyBorder="1" applyAlignment="1" applyProtection="1">
      <alignment horizontal="distributed" vertical="center" wrapText="1"/>
      <protection/>
    </xf>
    <xf numFmtId="176" fontId="7" fillId="0" borderId="25" xfId="0" applyNumberFormat="1" applyFont="1" applyBorder="1" applyAlignment="1" applyProtection="1">
      <alignment horizontal="distributed" vertical="center" wrapText="1"/>
      <protection/>
    </xf>
    <xf numFmtId="176" fontId="7" fillId="0" borderId="26" xfId="0" applyNumberFormat="1" applyFont="1" applyBorder="1" applyAlignment="1" applyProtection="1">
      <alignment horizontal="distributed" vertical="center" wrapText="1"/>
      <protection/>
    </xf>
    <xf numFmtId="205" fontId="9" fillId="33" borderId="27" xfId="0" applyNumberFormat="1" applyFont="1" applyFill="1" applyBorder="1" applyAlignment="1" applyProtection="1">
      <alignment horizontal="left" vertical="center"/>
      <protection/>
    </xf>
    <xf numFmtId="205" fontId="9" fillId="33" borderId="25" xfId="0" applyNumberFormat="1" applyFont="1" applyFill="1" applyBorder="1" applyAlignment="1" applyProtection="1">
      <alignment horizontal="left" vertical="center"/>
      <protection/>
    </xf>
    <xf numFmtId="205" fontId="9" fillId="33" borderId="28" xfId="0" applyNumberFormat="1" applyFont="1" applyFill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205" fontId="9" fillId="33" borderId="22" xfId="0" applyNumberFormat="1" applyFont="1" applyFill="1" applyBorder="1" applyAlignment="1" applyProtection="1">
      <alignment horizontal="left" vertical="center"/>
      <protection/>
    </xf>
    <xf numFmtId="205" fontId="9" fillId="33" borderId="23" xfId="0" applyNumberFormat="1" applyFont="1" applyFill="1" applyBorder="1" applyAlignment="1" applyProtection="1">
      <alignment horizontal="left" vertical="center"/>
      <protection/>
    </xf>
    <xf numFmtId="205" fontId="9" fillId="33" borderId="24" xfId="0" applyNumberFormat="1" applyFont="1" applyFill="1" applyBorder="1" applyAlignment="1" applyProtection="1">
      <alignment horizontal="left" vertical="center"/>
      <protection/>
    </xf>
    <xf numFmtId="176" fontId="7" fillId="0" borderId="30" xfId="0" applyNumberFormat="1" applyFont="1" applyBorder="1" applyAlignment="1" applyProtection="1">
      <alignment horizontal="distributed" vertical="center" wrapText="1"/>
      <protection/>
    </xf>
    <xf numFmtId="176" fontId="7" fillId="0" borderId="31" xfId="0" applyNumberFormat="1" applyFont="1" applyBorder="1" applyAlignment="1" applyProtection="1">
      <alignment horizontal="distributed" vertical="center" wrapText="1"/>
      <protection/>
    </xf>
    <xf numFmtId="176" fontId="7" fillId="0" borderId="32" xfId="0" applyNumberFormat="1" applyFont="1" applyBorder="1" applyAlignment="1" applyProtection="1">
      <alignment horizontal="distributed" vertical="center" wrapText="1"/>
      <protection/>
    </xf>
    <xf numFmtId="176" fontId="7" fillId="0" borderId="0" xfId="0" applyNumberFormat="1" applyFont="1" applyBorder="1" applyAlignment="1" applyProtection="1">
      <alignment horizontal="distributed" vertical="center" wrapText="1"/>
      <protection/>
    </xf>
    <xf numFmtId="176" fontId="5" fillId="0" borderId="23" xfId="0" applyNumberFormat="1" applyFont="1" applyBorder="1" applyAlignment="1" applyProtection="1">
      <alignment horizontal="distributed" vertical="center" wrapText="1"/>
      <protection/>
    </xf>
    <xf numFmtId="176" fontId="7" fillId="0" borderId="23" xfId="0" applyNumberFormat="1" applyFont="1" applyBorder="1" applyAlignment="1" applyProtection="1">
      <alignment horizontal="distributed" vertical="center" wrapText="1"/>
      <protection/>
    </xf>
    <xf numFmtId="176" fontId="7" fillId="0" borderId="29" xfId="0" applyNumberFormat="1" applyFont="1" applyBorder="1" applyAlignment="1" applyProtection="1">
      <alignment horizontal="distributed" vertical="center" wrapText="1"/>
      <protection/>
    </xf>
    <xf numFmtId="176" fontId="5" fillId="0" borderId="33" xfId="0" applyNumberFormat="1" applyFont="1" applyBorder="1" applyAlignment="1" applyProtection="1">
      <alignment horizontal="distributed" vertical="center" wrapText="1"/>
      <protection/>
    </xf>
    <xf numFmtId="176" fontId="5" fillId="0" borderId="34" xfId="0" applyNumberFormat="1" applyFont="1" applyBorder="1" applyAlignment="1" applyProtection="1">
      <alignment horizontal="distributed" vertical="center" wrapText="1"/>
      <protection/>
    </xf>
    <xf numFmtId="176" fontId="5" fillId="0" borderId="35" xfId="0" applyNumberFormat="1" applyFont="1" applyBorder="1" applyAlignment="1" applyProtection="1">
      <alignment horizontal="distributed" vertical="center" wrapText="1"/>
      <protection/>
    </xf>
    <xf numFmtId="176" fontId="5" fillId="0" borderId="36" xfId="0" applyNumberFormat="1" applyFont="1" applyBorder="1" applyAlignment="1" applyProtection="1">
      <alignment horizontal="distributed" vertical="center" wrapText="1"/>
      <protection/>
    </xf>
    <xf numFmtId="176" fontId="5" fillId="0" borderId="37" xfId="0" applyNumberFormat="1" applyFont="1" applyBorder="1" applyAlignment="1" applyProtection="1">
      <alignment horizontal="distributed" vertical="center" wrapText="1"/>
      <protection/>
    </xf>
    <xf numFmtId="176" fontId="5" fillId="0" borderId="38" xfId="0" applyNumberFormat="1" applyFont="1" applyBorder="1" applyAlignment="1" applyProtection="1">
      <alignment horizontal="distributed" vertical="center" wrapText="1"/>
      <protection/>
    </xf>
    <xf numFmtId="0" fontId="9" fillId="0" borderId="22" xfId="0" applyFont="1" applyBorder="1" applyAlignment="1" applyProtection="1">
      <alignment horizontal="left" vertical="center" shrinkToFit="1"/>
      <protection locked="0"/>
    </xf>
    <xf numFmtId="0" fontId="9" fillId="0" borderId="23" xfId="0" applyFont="1" applyBorder="1" applyAlignment="1" applyProtection="1">
      <alignment horizontal="left" vertical="center" shrinkToFit="1"/>
      <protection locked="0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176" fontId="5" fillId="0" borderId="39" xfId="0" applyNumberFormat="1" applyFont="1" applyBorder="1" applyAlignment="1" applyProtection="1">
      <alignment horizontal="distributed" vertical="center" wrapText="1"/>
      <protection/>
    </xf>
    <xf numFmtId="176" fontId="5" fillId="0" borderId="32" xfId="0" applyNumberFormat="1" applyFont="1" applyBorder="1" applyAlignment="1" applyProtection="1">
      <alignment horizontal="distributed" vertical="center" wrapText="1"/>
      <protection/>
    </xf>
    <xf numFmtId="176" fontId="7" fillId="0" borderId="39" xfId="0" applyNumberFormat="1" applyFont="1" applyBorder="1" applyAlignment="1" applyProtection="1">
      <alignment horizontal="distributed" vertical="center" wrapText="1"/>
      <protection/>
    </xf>
    <xf numFmtId="176" fontId="7" fillId="0" borderId="40" xfId="0" applyNumberFormat="1" applyFont="1" applyBorder="1" applyAlignment="1" applyProtection="1">
      <alignment horizontal="distributed" vertical="center" wrapText="1"/>
      <protection/>
    </xf>
    <xf numFmtId="0" fontId="5" fillId="0" borderId="22" xfId="0" applyFont="1" applyBorder="1" applyAlignment="1" applyProtection="1">
      <alignment horizontal="distributed" vertical="center" wrapText="1"/>
      <protection/>
    </xf>
    <xf numFmtId="0" fontId="5" fillId="0" borderId="23" xfId="0" applyFont="1" applyBorder="1" applyAlignment="1" applyProtection="1">
      <alignment horizontal="distributed" vertical="center" wrapText="1"/>
      <protection/>
    </xf>
    <xf numFmtId="0" fontId="6" fillId="0" borderId="23" xfId="0" applyFont="1" applyBorder="1" applyAlignment="1" applyProtection="1">
      <alignment horizontal="distributed" vertical="center" wrapText="1"/>
      <protection/>
    </xf>
    <xf numFmtId="0" fontId="6" fillId="0" borderId="29" xfId="0" applyFont="1" applyBorder="1" applyAlignment="1" applyProtection="1">
      <alignment horizontal="distributed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 shrinkToFit="1"/>
      <protection/>
    </xf>
    <xf numFmtId="0" fontId="0" fillId="0" borderId="40" xfId="0" applyFont="1" applyFill="1" applyBorder="1" applyAlignment="1" applyProtection="1">
      <alignment horizontal="left" vertical="center" wrapText="1" shrinkToFit="1"/>
      <protection/>
    </xf>
    <xf numFmtId="0" fontId="0" fillId="0" borderId="41" xfId="0" applyFont="1" applyFill="1" applyBorder="1" applyAlignment="1" applyProtection="1">
      <alignment horizontal="left" vertical="center" wrapText="1" shrinkToFi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44" xfId="0" applyBorder="1" applyAlignment="1" applyProtection="1">
      <alignment horizontal="left" vertical="center" shrinkToFit="1"/>
      <protection locked="0"/>
    </xf>
    <xf numFmtId="0" fontId="0" fillId="0" borderId="2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2" fillId="0" borderId="33" xfId="0" applyFont="1" applyFill="1" applyBorder="1" applyAlignment="1" applyProtection="1">
      <alignment horizontal="left" vertical="top" wrapText="1" shrinkToFit="1"/>
      <protection/>
    </xf>
    <xf numFmtId="0" fontId="12" fillId="0" borderId="40" xfId="0" applyFont="1" applyFill="1" applyBorder="1" applyAlignment="1" applyProtection="1">
      <alignment horizontal="left" vertical="top" wrapText="1" shrinkToFit="1"/>
      <protection/>
    </xf>
    <xf numFmtId="0" fontId="12" fillId="0" borderId="34" xfId="0" applyFont="1" applyFill="1" applyBorder="1" applyAlignment="1" applyProtection="1">
      <alignment horizontal="left" vertical="top" wrapText="1" shrinkToFit="1"/>
      <protection/>
    </xf>
    <xf numFmtId="0" fontId="12" fillId="0" borderId="35" xfId="0" applyFont="1" applyFill="1" applyBorder="1" applyAlignment="1" applyProtection="1">
      <alignment horizontal="left" vertical="top" wrapText="1" shrinkToFit="1"/>
      <protection/>
    </xf>
    <xf numFmtId="0" fontId="12" fillId="0" borderId="0" xfId="0" applyFont="1" applyFill="1" applyBorder="1" applyAlignment="1" applyProtection="1">
      <alignment horizontal="left" vertical="top" wrapText="1" shrinkToFit="1"/>
      <protection/>
    </xf>
    <xf numFmtId="0" fontId="12" fillId="0" borderId="36" xfId="0" applyFont="1" applyFill="1" applyBorder="1" applyAlignment="1" applyProtection="1">
      <alignment horizontal="left" vertical="top" wrapText="1" shrinkToFit="1"/>
      <protection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left" vertical="center" shrinkToFit="1"/>
      <protection locked="0"/>
    </xf>
    <xf numFmtId="0" fontId="9" fillId="0" borderId="21" xfId="0" applyFont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40" xfId="0" applyFont="1" applyBorder="1" applyAlignment="1" applyProtection="1">
      <alignment horizontal="center" vertical="center" wrapText="1"/>
      <protection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33" xfId="0" applyFont="1" applyFill="1" applyBorder="1" applyAlignment="1" applyProtection="1">
      <alignment horizontal="left" vertical="top" shrinkToFit="1"/>
      <protection/>
    </xf>
    <xf numFmtId="0" fontId="12" fillId="0" borderId="40" xfId="0" applyFont="1" applyFill="1" applyBorder="1" applyAlignment="1" applyProtection="1">
      <alignment horizontal="left" vertical="top" shrinkToFit="1"/>
      <protection/>
    </xf>
    <xf numFmtId="0" fontId="12" fillId="0" borderId="34" xfId="0" applyFont="1" applyFill="1" applyBorder="1" applyAlignment="1" applyProtection="1">
      <alignment horizontal="left" vertical="top" shrinkToFit="1"/>
      <protection/>
    </xf>
    <xf numFmtId="0" fontId="12" fillId="0" borderId="35" xfId="0" applyFont="1" applyFill="1" applyBorder="1" applyAlignment="1" applyProtection="1">
      <alignment horizontal="left" vertical="top" shrinkToFit="1"/>
      <protection/>
    </xf>
    <xf numFmtId="0" fontId="12" fillId="0" borderId="0" xfId="0" applyFont="1" applyFill="1" applyBorder="1" applyAlignment="1" applyProtection="1">
      <alignment horizontal="left" vertical="top" shrinkToFit="1"/>
      <protection/>
    </xf>
    <xf numFmtId="0" fontId="12" fillId="0" borderId="36" xfId="0" applyFont="1" applyFill="1" applyBorder="1" applyAlignment="1" applyProtection="1">
      <alignment horizontal="left" vertical="top" shrinkToFit="1"/>
      <protection/>
    </xf>
    <xf numFmtId="0" fontId="12" fillId="0" borderId="45" xfId="0" applyFont="1" applyFill="1" applyBorder="1" applyAlignment="1" applyProtection="1">
      <alignment horizontal="left" vertical="top" shrinkToFit="1"/>
      <protection/>
    </xf>
    <xf numFmtId="0" fontId="12" fillId="0" borderId="20" xfId="0" applyFont="1" applyFill="1" applyBorder="1" applyAlignment="1" applyProtection="1">
      <alignment horizontal="left" vertical="top" shrinkToFit="1"/>
      <protection/>
    </xf>
    <xf numFmtId="0" fontId="12" fillId="0" borderId="46" xfId="0" applyFont="1" applyFill="1" applyBorder="1" applyAlignment="1" applyProtection="1">
      <alignment horizontal="left" vertical="top" shrinkToFi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3" fillId="33" borderId="48" xfId="0" applyFont="1" applyFill="1" applyBorder="1" applyAlignment="1" applyProtection="1">
      <alignment horizontal="center" vertical="center"/>
      <protection/>
    </xf>
    <xf numFmtId="0" fontId="13" fillId="33" borderId="51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20" xfId="0" applyNumberFormat="1" applyFont="1" applyFill="1" applyBorder="1" applyAlignment="1" applyProtection="1">
      <alignment horizontal="left" vertical="center"/>
      <protection locked="0"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58" fillId="0" borderId="21" xfId="0" applyFont="1" applyBorder="1" applyAlignment="1" applyProtection="1">
      <alignment horizontal="left" vertical="center"/>
      <protection locked="0"/>
    </xf>
    <xf numFmtId="0" fontId="58" fillId="0" borderId="21" xfId="0" applyFont="1" applyBorder="1" applyAlignment="1" applyProtection="1">
      <alignment horizontal="center" vertical="center" shrinkToFit="1"/>
      <protection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47" fillId="0" borderId="21" xfId="0" applyFont="1" applyBorder="1" applyAlignment="1" applyProtection="1">
      <alignment horizontal="left" vertical="center"/>
      <protection locked="0"/>
    </xf>
    <xf numFmtId="0" fontId="57" fillId="0" borderId="20" xfId="0" applyFont="1" applyBorder="1" applyAlignment="1" applyProtection="1">
      <alignment horizontal="left" vertical="center"/>
      <protection/>
    </xf>
    <xf numFmtId="0" fontId="57" fillId="0" borderId="21" xfId="0" applyFont="1" applyBorder="1" applyAlignment="1" applyProtection="1">
      <alignment horizontal="left" vertical="center"/>
      <protection/>
    </xf>
    <xf numFmtId="176" fontId="57" fillId="0" borderId="22" xfId="0" applyNumberFormat="1" applyFont="1" applyBorder="1" applyAlignment="1" applyProtection="1">
      <alignment horizontal="left" vertical="center"/>
      <protection/>
    </xf>
    <xf numFmtId="176" fontId="57" fillId="0" borderId="23" xfId="0" applyNumberFormat="1" applyFont="1" applyBorder="1" applyAlignment="1" applyProtection="1">
      <alignment horizontal="left" vertical="center"/>
      <protection/>
    </xf>
    <xf numFmtId="176" fontId="57" fillId="0" borderId="24" xfId="0" applyNumberFormat="1" applyFont="1" applyBorder="1" applyAlignment="1" applyProtection="1">
      <alignment horizontal="left" vertical="center"/>
      <protection/>
    </xf>
    <xf numFmtId="0" fontId="57" fillId="0" borderId="22" xfId="0" applyFont="1" applyBorder="1" applyAlignment="1" applyProtection="1">
      <alignment horizontal="left" vertical="center" shrinkToFit="1"/>
      <protection/>
    </xf>
    <xf numFmtId="0" fontId="57" fillId="0" borderId="23" xfId="0" applyFont="1" applyBorder="1" applyAlignment="1" applyProtection="1">
      <alignment horizontal="left" vertical="center" shrinkToFit="1"/>
      <protection/>
    </xf>
    <xf numFmtId="0" fontId="57" fillId="0" borderId="24" xfId="0" applyFont="1" applyBorder="1" applyAlignment="1" applyProtection="1">
      <alignment horizontal="left" vertical="center" shrinkToFit="1"/>
      <protection/>
    </xf>
    <xf numFmtId="0" fontId="59" fillId="0" borderId="23" xfId="0" applyFont="1" applyBorder="1" applyAlignment="1" applyProtection="1">
      <alignment horizontal="left" vertical="center" shrinkToFit="1"/>
      <protection/>
    </xf>
    <xf numFmtId="0" fontId="59" fillId="0" borderId="44" xfId="0" applyFont="1" applyBorder="1" applyAlignment="1" applyProtection="1">
      <alignment horizontal="left" vertical="center" shrinkToFit="1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59" fillId="0" borderId="21" xfId="0" applyFont="1" applyBorder="1" applyAlignment="1" applyProtection="1">
      <alignment horizontal="center" vertical="center"/>
      <protection/>
    </xf>
    <xf numFmtId="0" fontId="57" fillId="0" borderId="21" xfId="0" applyFont="1" applyFill="1" applyBorder="1" applyAlignment="1" applyProtection="1">
      <alignment horizontal="center" vertical="center" wrapText="1"/>
      <protection/>
    </xf>
    <xf numFmtId="0" fontId="57" fillId="0" borderId="14" xfId="0" applyFont="1" applyFill="1" applyBorder="1" applyAlignment="1" applyProtection="1">
      <alignment horizontal="center" vertical="center" wrapText="1"/>
      <protection/>
    </xf>
    <xf numFmtId="0" fontId="57" fillId="0" borderId="21" xfId="0" applyFont="1" applyBorder="1" applyAlignment="1" applyProtection="1">
      <alignment horizontal="center" vertical="center"/>
      <protection/>
    </xf>
    <xf numFmtId="0" fontId="57" fillId="0" borderId="14" xfId="0" applyFont="1" applyBorder="1" applyAlignment="1" applyProtection="1">
      <alignment horizontal="center" vertical="center"/>
      <protection/>
    </xf>
    <xf numFmtId="0" fontId="57" fillId="0" borderId="42" xfId="0" applyFont="1" applyBorder="1" applyAlignment="1" applyProtection="1">
      <alignment horizontal="left" vertical="center" shrinkToFit="1"/>
      <protection/>
    </xf>
    <xf numFmtId="0" fontId="57" fillId="0" borderId="21" xfId="0" applyFont="1" applyBorder="1" applyAlignment="1" applyProtection="1">
      <alignment horizontal="left" vertical="center" shrinkToFit="1"/>
      <protection/>
    </xf>
    <xf numFmtId="0" fontId="57" fillId="0" borderId="14" xfId="0" applyFont="1" applyBorder="1" applyAlignment="1" applyProtection="1">
      <alignment horizontal="left" vertical="center" shrinkToFit="1"/>
      <protection/>
    </xf>
    <xf numFmtId="0" fontId="57" fillId="0" borderId="42" xfId="0" applyFont="1" applyBorder="1" applyAlignment="1" applyProtection="1">
      <alignment horizontal="left" vertical="center" wrapText="1"/>
      <protection/>
    </xf>
    <xf numFmtId="0" fontId="57" fillId="0" borderId="21" xfId="0" applyFont="1" applyBorder="1" applyAlignment="1" applyProtection="1">
      <alignment horizontal="left" vertical="center" wrapText="1"/>
      <protection/>
    </xf>
    <xf numFmtId="0" fontId="57" fillId="0" borderId="14" xfId="0" applyFont="1" applyBorder="1" applyAlignment="1" applyProtection="1">
      <alignment horizontal="left" vertical="center" wrapText="1"/>
      <protection/>
    </xf>
    <xf numFmtId="0" fontId="57" fillId="0" borderId="42" xfId="0" applyFont="1" applyBorder="1" applyAlignment="1" applyProtection="1">
      <alignment horizontal="center" vertical="center" wrapText="1"/>
      <protection/>
    </xf>
    <xf numFmtId="0" fontId="57" fillId="0" borderId="21" xfId="0" applyFont="1" applyBorder="1" applyAlignment="1" applyProtection="1">
      <alignment horizontal="center" vertical="center" wrapText="1"/>
      <protection/>
    </xf>
    <xf numFmtId="0" fontId="57" fillId="0" borderId="14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60" fillId="0" borderId="52" xfId="0" applyNumberFormat="1" applyFont="1" applyFill="1" applyBorder="1" applyAlignment="1" applyProtection="1">
      <alignment horizontal="left" vertical="center"/>
      <protection/>
    </xf>
    <xf numFmtId="0" fontId="6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57" fillId="0" borderId="51" xfId="0" applyFont="1" applyBorder="1" applyAlignment="1" applyProtection="1">
      <alignment horizontal="center" vertical="center"/>
      <protection/>
    </xf>
    <xf numFmtId="0" fontId="57" fillId="0" borderId="58" xfId="0" applyFont="1" applyBorder="1" applyAlignment="1" applyProtection="1">
      <alignment horizontal="center" vertical="center"/>
      <protection/>
    </xf>
    <xf numFmtId="0" fontId="61" fillId="0" borderId="20" xfId="0" applyFont="1" applyBorder="1" applyAlignment="1" applyProtection="1">
      <alignment horizontal="left" vertical="center"/>
      <protection/>
    </xf>
    <xf numFmtId="0" fontId="60" fillId="0" borderId="21" xfId="0" applyFont="1" applyFill="1" applyBorder="1" applyAlignment="1" applyProtection="1">
      <alignment horizontal="left" vertical="center"/>
      <protection/>
    </xf>
    <xf numFmtId="0" fontId="59" fillId="0" borderId="43" xfId="0" applyFont="1" applyBorder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6</xdr:row>
      <xdr:rowOff>142875</xdr:rowOff>
    </xdr:from>
    <xdr:to>
      <xdr:col>18</xdr:col>
      <xdr:colOff>219075</xdr:colOff>
      <xdr:row>7</xdr:row>
      <xdr:rowOff>133350</xdr:rowOff>
    </xdr:to>
    <xdr:sp>
      <xdr:nvSpPr>
        <xdr:cNvPr id="1" name="四角形吹き出し 8"/>
        <xdr:cNvSpPr>
          <a:spLocks/>
        </xdr:cNvSpPr>
      </xdr:nvSpPr>
      <xdr:spPr>
        <a:xfrm>
          <a:off x="5343525" y="1647825"/>
          <a:ext cx="2590800" cy="266700"/>
        </a:xfrm>
        <a:prstGeom prst="wedgeRectCallout">
          <a:avLst>
            <a:gd name="adj1" fmla="val -42828"/>
            <a:gd name="adj2" fmla="val 35837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入力できる文字数は２０文字以内です。</a:t>
          </a:r>
        </a:p>
      </xdr:txBody>
    </xdr:sp>
    <xdr:clientData/>
  </xdr:twoCellAnchor>
  <xdr:twoCellAnchor>
    <xdr:from>
      <xdr:col>8</xdr:col>
      <xdr:colOff>28575</xdr:colOff>
      <xdr:row>38</xdr:row>
      <xdr:rowOff>28575</xdr:rowOff>
    </xdr:from>
    <xdr:to>
      <xdr:col>8</xdr:col>
      <xdr:colOff>219075</xdr:colOff>
      <xdr:row>41</xdr:row>
      <xdr:rowOff>228600</xdr:rowOff>
    </xdr:to>
    <xdr:sp>
      <xdr:nvSpPr>
        <xdr:cNvPr id="2" name="右中かっこ 11"/>
        <xdr:cNvSpPr>
          <a:spLocks/>
        </xdr:cNvSpPr>
      </xdr:nvSpPr>
      <xdr:spPr>
        <a:xfrm>
          <a:off x="3457575" y="10372725"/>
          <a:ext cx="190500" cy="10287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39</xdr:row>
      <xdr:rowOff>104775</xdr:rowOff>
    </xdr:from>
    <xdr:to>
      <xdr:col>13</xdr:col>
      <xdr:colOff>133350</xdr:colOff>
      <xdr:row>40</xdr:row>
      <xdr:rowOff>180975</xdr:rowOff>
    </xdr:to>
    <xdr:sp>
      <xdr:nvSpPr>
        <xdr:cNvPr id="3" name="正方形/長方形 13"/>
        <xdr:cNvSpPr>
          <a:spLocks/>
        </xdr:cNvSpPr>
      </xdr:nvSpPr>
      <xdr:spPr>
        <a:xfrm>
          <a:off x="3695700" y="10725150"/>
          <a:ext cx="2009775" cy="3524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千円単位で記入してください。</a:t>
          </a:r>
        </a:p>
      </xdr:txBody>
    </xdr:sp>
    <xdr:clientData/>
  </xdr:twoCellAnchor>
  <xdr:twoCellAnchor>
    <xdr:from>
      <xdr:col>18</xdr:col>
      <xdr:colOff>295275</xdr:colOff>
      <xdr:row>20</xdr:row>
      <xdr:rowOff>247650</xdr:rowOff>
    </xdr:from>
    <xdr:to>
      <xdr:col>22</xdr:col>
      <xdr:colOff>409575</xdr:colOff>
      <xdr:row>28</xdr:row>
      <xdr:rowOff>152400</xdr:rowOff>
    </xdr:to>
    <xdr:grpSp>
      <xdr:nvGrpSpPr>
        <xdr:cNvPr id="4" name="グループ化 61"/>
        <xdr:cNvGrpSpPr>
          <a:grpSpLocks/>
        </xdr:cNvGrpSpPr>
      </xdr:nvGrpSpPr>
      <xdr:grpSpPr>
        <a:xfrm>
          <a:off x="8010525" y="5619750"/>
          <a:ext cx="1828800" cy="2114550"/>
          <a:chOff x="8008620" y="5212007"/>
          <a:chExt cx="1837781" cy="1985285"/>
        </a:xfrm>
        <a:solidFill>
          <a:srgbClr val="FFFFFF"/>
        </a:solidFill>
      </xdr:grpSpPr>
      <xdr:sp>
        <xdr:nvSpPr>
          <xdr:cNvPr id="5" name="直線コネクタ 22"/>
          <xdr:cNvSpPr>
            <a:spLocks/>
          </xdr:cNvSpPr>
        </xdr:nvSpPr>
        <xdr:spPr>
          <a:xfrm rot="5400000">
            <a:off x="7467854" y="6128712"/>
            <a:ext cx="1081994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23"/>
          <xdr:cNvSpPr>
            <a:spLocks/>
          </xdr:cNvSpPr>
        </xdr:nvSpPr>
        <xdr:spPr>
          <a:xfrm flipV="1">
            <a:off x="8008620" y="5587722"/>
            <a:ext cx="277505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25"/>
          <xdr:cNvSpPr>
            <a:spLocks/>
          </xdr:cNvSpPr>
        </xdr:nvSpPr>
        <xdr:spPr>
          <a:xfrm flipV="1">
            <a:off x="8008620" y="6669703"/>
            <a:ext cx="277505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26"/>
          <xdr:cNvSpPr>
            <a:spLocks/>
          </xdr:cNvSpPr>
        </xdr:nvSpPr>
        <xdr:spPr>
          <a:xfrm rot="16200000" flipV="1">
            <a:off x="8276477" y="6660769"/>
            <a:ext cx="411663" cy="527589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直線コネクタ 29"/>
          <xdr:cNvSpPr>
            <a:spLocks/>
          </xdr:cNvSpPr>
        </xdr:nvSpPr>
        <xdr:spPr>
          <a:xfrm rot="16200000" flipV="1">
            <a:off x="8515848" y="6669703"/>
            <a:ext cx="172292" cy="527589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31"/>
          <xdr:cNvSpPr>
            <a:spLocks/>
          </xdr:cNvSpPr>
        </xdr:nvSpPr>
        <xdr:spPr>
          <a:xfrm flipV="1">
            <a:off x="8525496" y="6669703"/>
            <a:ext cx="784732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32"/>
          <xdr:cNvSpPr>
            <a:spLocks/>
          </xdr:cNvSpPr>
        </xdr:nvSpPr>
        <xdr:spPr>
          <a:xfrm flipV="1">
            <a:off x="8496551" y="5587722"/>
            <a:ext cx="813678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コネクタ 33"/>
          <xdr:cNvSpPr>
            <a:spLocks/>
          </xdr:cNvSpPr>
        </xdr:nvSpPr>
        <xdr:spPr>
          <a:xfrm rot="16200000" flipV="1">
            <a:off x="8228694" y="5212007"/>
            <a:ext cx="267857" cy="384649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直線コネクタ 35"/>
          <xdr:cNvSpPr>
            <a:spLocks/>
          </xdr:cNvSpPr>
        </xdr:nvSpPr>
        <xdr:spPr>
          <a:xfrm rot="16200000" flipV="1">
            <a:off x="8228694" y="5212007"/>
            <a:ext cx="57431" cy="375715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直線コネクタ 37"/>
          <xdr:cNvSpPr>
            <a:spLocks/>
          </xdr:cNvSpPr>
        </xdr:nvSpPr>
        <xdr:spPr>
          <a:xfrm rot="5400000">
            <a:off x="8764407" y="6123749"/>
            <a:ext cx="1081994" cy="943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314325</xdr:colOff>
      <xdr:row>22</xdr:row>
      <xdr:rowOff>123825</xdr:rowOff>
    </xdr:from>
    <xdr:to>
      <xdr:col>21</xdr:col>
      <xdr:colOff>285750</xdr:colOff>
      <xdr:row>26</xdr:row>
      <xdr:rowOff>114300</xdr:rowOff>
    </xdr:to>
    <xdr:sp>
      <xdr:nvSpPr>
        <xdr:cNvPr id="15" name="テキスト ボックス 38"/>
        <xdr:cNvSpPr txBox="1">
          <a:spLocks noChangeArrowheads="1"/>
        </xdr:cNvSpPr>
      </xdr:nvSpPr>
      <xdr:spPr>
        <a:xfrm>
          <a:off x="8029575" y="6048375"/>
          <a:ext cx="12573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項目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7,11,14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を選択した場合は、その具体的な内容を（　　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kaken.jsps.go.jp/kaken1/kikanList.d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-kaken.jsps.go.jp/kaken1/kikanList.d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tabSelected="1" view="pageBreakPreview" zoomScaleNormal="70" zoomScaleSheetLayoutView="100" zoomScalePageLayoutView="0" workbookViewId="0" topLeftCell="A1">
      <selection activeCell="D3" sqref="D3:S3"/>
    </sheetView>
  </sheetViews>
  <sheetFormatPr defaultColWidth="9.00390625" defaultRowHeight="21.75" customHeight="1"/>
  <cols>
    <col min="1" max="16" width="5.625" style="0" customWidth="1"/>
    <col min="17" max="17" width="5.50390625" style="0" customWidth="1"/>
    <col min="18" max="24" width="5.625" style="0" customWidth="1"/>
    <col min="25" max="27" width="10.625" style="0" customWidth="1"/>
    <col min="30" max="30" width="3.875" style="0" bestFit="1" customWidth="1"/>
  </cols>
  <sheetData>
    <row r="1" spans="1:22" s="6" customFormat="1" ht="21.75" customHeight="1">
      <c r="A1" s="144" t="s">
        <v>81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</row>
    <row r="2" spans="1:22" s="6" customFormat="1" ht="9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19" ht="21.75" customHeight="1">
      <c r="A3" s="12" t="s">
        <v>82</v>
      </c>
      <c r="B3" s="12"/>
      <c r="C3" s="12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ht="21.75" customHeight="1">
      <c r="A4" s="12"/>
      <c r="B4" s="12"/>
      <c r="C4" s="12"/>
      <c r="D4" s="155" t="s">
        <v>141</v>
      </c>
      <c r="E4" s="155"/>
      <c r="F4" s="155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</row>
    <row r="5" spans="1:21" ht="21.75" customHeight="1">
      <c r="A5" s="12" t="s">
        <v>0</v>
      </c>
      <c r="B5" s="12"/>
      <c r="C5" s="12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U5" s="11" t="s">
        <v>79</v>
      </c>
    </row>
    <row r="6" spans="1:19" ht="21.75" customHeight="1">
      <c r="A6" s="12" t="s">
        <v>49</v>
      </c>
      <c r="B6" s="12"/>
      <c r="C6" s="12"/>
      <c r="D6" s="33">
        <f>IF(E6="大学",1,IF(E6="短期大学",2,IF(E6="高等専門学校",3,"")))</f>
      </c>
      <c r="E6" s="147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</row>
    <row r="7" spans="1:19" ht="21.75" customHeight="1">
      <c r="A7" s="12" t="s">
        <v>80</v>
      </c>
      <c r="B7" s="12"/>
      <c r="C7" s="12"/>
      <c r="D7" s="34">
        <f>IF(E7="国立",1,IF(E7="公立",2,IF(E7="私立",3,"")))</f>
      </c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</row>
    <row r="8" spans="1:14" ht="21.75" customHeight="1" thickBot="1">
      <c r="A8" s="13" t="s">
        <v>83</v>
      </c>
      <c r="B8" s="13"/>
      <c r="C8" s="13"/>
      <c r="D8" s="13"/>
      <c r="E8" s="13"/>
      <c r="F8" s="13"/>
      <c r="G8" s="14"/>
      <c r="H8" s="2"/>
      <c r="I8" s="2"/>
      <c r="J8" s="2"/>
      <c r="K8" s="2"/>
      <c r="L8" s="2"/>
      <c r="M8" s="2"/>
      <c r="N8" s="2"/>
    </row>
    <row r="9" spans="1:22" ht="21.75" customHeight="1" thickBot="1">
      <c r="A9" s="149"/>
      <c r="B9" s="149"/>
      <c r="C9" s="149"/>
      <c r="D9" s="149"/>
      <c r="E9" s="149"/>
      <c r="F9" s="150"/>
      <c r="G9" s="151" t="s">
        <v>107</v>
      </c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3"/>
    </row>
    <row r="10" spans="1:22" ht="21.75" customHeight="1">
      <c r="A10" s="131" t="s">
        <v>4</v>
      </c>
      <c r="B10" s="132"/>
      <c r="C10" s="132"/>
      <c r="D10" s="132"/>
      <c r="E10" s="133"/>
      <c r="F10" s="134"/>
      <c r="G10" s="16">
        <f>IF(G11&lt;&gt;"",D7,"")</f>
      </c>
      <c r="H10" s="18" t="s">
        <v>46</v>
      </c>
      <c r="I10" s="142">
        <f>IF(G11&lt;&gt;"",D5,"")</f>
      </c>
      <c r="J10" s="143"/>
      <c r="K10" s="143"/>
      <c r="L10" s="143"/>
      <c r="M10" s="143"/>
      <c r="N10" s="162" t="s">
        <v>109</v>
      </c>
      <c r="O10" s="163"/>
      <c r="P10" s="164"/>
      <c r="Q10" s="17">
        <f>IF(R10="単独",1,IF(R10="共同",2,IF(R10=0,"","")))</f>
      </c>
      <c r="R10" s="156"/>
      <c r="S10" s="156"/>
      <c r="T10" s="156"/>
      <c r="U10" s="156"/>
      <c r="V10" s="157"/>
    </row>
    <row r="11" spans="1:22" ht="21.75" customHeight="1">
      <c r="A11" s="135" t="s">
        <v>40</v>
      </c>
      <c r="B11" s="136"/>
      <c r="C11" s="136"/>
      <c r="D11" s="136"/>
      <c r="E11" s="137"/>
      <c r="F11" s="138"/>
      <c r="G11" s="139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1"/>
    </row>
    <row r="12" spans="1:22" ht="21.75" customHeight="1">
      <c r="A12" s="87" t="s">
        <v>110</v>
      </c>
      <c r="B12" s="88"/>
      <c r="C12" s="88"/>
      <c r="D12" s="88"/>
      <c r="E12" s="89"/>
      <c r="F12" s="89"/>
      <c r="G12" s="158"/>
      <c r="H12" s="44"/>
      <c r="I12" s="44"/>
      <c r="J12" s="44"/>
      <c r="K12" s="44"/>
      <c r="L12" s="44"/>
      <c r="M12" s="159" t="s">
        <v>42</v>
      </c>
      <c r="N12" s="160"/>
      <c r="O12" s="160"/>
      <c r="P12" s="161"/>
      <c r="Q12" s="44"/>
      <c r="R12" s="44"/>
      <c r="S12" s="44"/>
      <c r="T12" s="44"/>
      <c r="U12" s="44"/>
      <c r="V12" s="45"/>
    </row>
    <row r="13" spans="1:22" ht="21.75" customHeight="1">
      <c r="A13" s="123" t="s">
        <v>45</v>
      </c>
      <c r="B13" s="124"/>
      <c r="C13" s="124"/>
      <c r="D13" s="124"/>
      <c r="E13" s="124"/>
      <c r="F13" s="124"/>
      <c r="G13" s="125" t="s">
        <v>84</v>
      </c>
      <c r="H13" s="126"/>
      <c r="I13" s="22">
        <f>_xlfn.IFERROR(VLOOKUP(J13,'学問分野'!$A$21:$B$24,2,FALSE),"")</f>
      </c>
      <c r="J13" s="127"/>
      <c r="K13" s="127"/>
      <c r="L13" s="127"/>
      <c r="M13" s="127"/>
      <c r="N13" s="128"/>
      <c r="O13" s="125" t="s">
        <v>85</v>
      </c>
      <c r="P13" s="126"/>
      <c r="Q13" s="22">
        <f>_xlfn.IFERROR(VLOOKUP(R13,'学問分野'!$A$27:$B$43,2,FALSE),"")</f>
      </c>
      <c r="R13" s="129"/>
      <c r="S13" s="129"/>
      <c r="T13" s="129"/>
      <c r="U13" s="129"/>
      <c r="V13" s="130"/>
    </row>
    <row r="14" spans="1:22" ht="21.75" customHeight="1">
      <c r="A14" s="104" t="s">
        <v>12</v>
      </c>
      <c r="B14" s="89"/>
      <c r="C14" s="89"/>
      <c r="D14" s="89"/>
      <c r="E14" s="89"/>
      <c r="F14" s="89"/>
      <c r="G14" s="105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7"/>
    </row>
    <row r="15" spans="1:22" ht="21.75" customHeight="1">
      <c r="A15" s="108" t="s">
        <v>101</v>
      </c>
      <c r="B15" s="109"/>
      <c r="C15" s="109"/>
      <c r="D15" s="109"/>
      <c r="E15" s="109"/>
      <c r="F15" s="109"/>
      <c r="G15" s="114" t="s">
        <v>86</v>
      </c>
      <c r="H15" s="115"/>
      <c r="I15" s="115"/>
      <c r="J15" s="115"/>
      <c r="K15" s="115"/>
      <c r="L15" s="115"/>
      <c r="M15" s="115"/>
      <c r="N15" s="116"/>
      <c r="O15" s="94" t="s">
        <v>90</v>
      </c>
      <c r="P15" s="95"/>
      <c r="Q15" s="95"/>
      <c r="R15" s="95"/>
      <c r="S15" s="95"/>
      <c r="T15" s="95"/>
      <c r="U15" s="95"/>
      <c r="V15" s="102"/>
    </row>
    <row r="16" spans="1:22" ht="21.75" customHeight="1">
      <c r="A16" s="110"/>
      <c r="B16" s="111"/>
      <c r="C16" s="111"/>
      <c r="D16" s="111"/>
      <c r="E16" s="111"/>
      <c r="F16" s="111"/>
      <c r="G16" s="117"/>
      <c r="H16" s="118"/>
      <c r="I16" s="118"/>
      <c r="J16" s="118"/>
      <c r="K16" s="118"/>
      <c r="L16" s="118"/>
      <c r="M16" s="118"/>
      <c r="N16" s="119"/>
      <c r="O16" s="94" t="s">
        <v>91</v>
      </c>
      <c r="P16" s="95"/>
      <c r="Q16" s="95"/>
      <c r="R16" s="95"/>
      <c r="S16" s="95"/>
      <c r="T16" s="95"/>
      <c r="U16" s="95"/>
      <c r="V16" s="102"/>
    </row>
    <row r="17" spans="1:22" ht="21.75" customHeight="1">
      <c r="A17" s="110"/>
      <c r="B17" s="111"/>
      <c r="C17" s="111"/>
      <c r="D17" s="111"/>
      <c r="E17" s="111"/>
      <c r="F17" s="111"/>
      <c r="G17" s="120"/>
      <c r="H17" s="121"/>
      <c r="I17" s="121"/>
      <c r="J17" s="121"/>
      <c r="K17" s="121"/>
      <c r="L17" s="121"/>
      <c r="M17" s="121"/>
      <c r="N17" s="122"/>
      <c r="O17" s="94" t="s">
        <v>92</v>
      </c>
      <c r="P17" s="95"/>
      <c r="Q17" s="95"/>
      <c r="R17" s="95"/>
      <c r="S17" s="95"/>
      <c r="T17" s="95"/>
      <c r="U17" s="95"/>
      <c r="V17" s="102"/>
    </row>
    <row r="18" spans="1:22" ht="21.75" customHeight="1">
      <c r="A18" s="110"/>
      <c r="B18" s="111"/>
      <c r="C18" s="111"/>
      <c r="D18" s="111"/>
      <c r="E18" s="111"/>
      <c r="F18" s="111"/>
      <c r="G18" s="114" t="s">
        <v>87</v>
      </c>
      <c r="H18" s="115"/>
      <c r="I18" s="115"/>
      <c r="J18" s="115"/>
      <c r="K18" s="115"/>
      <c r="L18" s="115"/>
      <c r="M18" s="115"/>
      <c r="N18" s="116"/>
      <c r="O18" s="94" t="s">
        <v>93</v>
      </c>
      <c r="P18" s="95"/>
      <c r="Q18" s="95"/>
      <c r="R18" s="95"/>
      <c r="S18" s="95"/>
      <c r="T18" s="95"/>
      <c r="U18" s="95"/>
      <c r="V18" s="102"/>
    </row>
    <row r="19" spans="1:22" ht="21.75" customHeight="1">
      <c r="A19" s="110"/>
      <c r="B19" s="111"/>
      <c r="C19" s="111"/>
      <c r="D19" s="111"/>
      <c r="E19" s="111"/>
      <c r="F19" s="111"/>
      <c r="G19" s="117"/>
      <c r="H19" s="118"/>
      <c r="I19" s="118"/>
      <c r="J19" s="118"/>
      <c r="K19" s="118"/>
      <c r="L19" s="118"/>
      <c r="M19" s="118"/>
      <c r="N19" s="119"/>
      <c r="O19" s="94" t="s">
        <v>94</v>
      </c>
      <c r="P19" s="95"/>
      <c r="Q19" s="95"/>
      <c r="R19" s="95"/>
      <c r="S19" s="95"/>
      <c r="T19" s="95"/>
      <c r="U19" s="95"/>
      <c r="V19" s="102"/>
    </row>
    <row r="20" spans="1:22" ht="21.75" customHeight="1">
      <c r="A20" s="110"/>
      <c r="B20" s="111"/>
      <c r="C20" s="111"/>
      <c r="D20" s="111"/>
      <c r="E20" s="111"/>
      <c r="F20" s="111"/>
      <c r="G20" s="117"/>
      <c r="H20" s="118"/>
      <c r="I20" s="118"/>
      <c r="J20" s="118"/>
      <c r="K20" s="118"/>
      <c r="L20" s="118"/>
      <c r="M20" s="118"/>
      <c r="N20" s="119"/>
      <c r="O20" s="94" t="s">
        <v>95</v>
      </c>
      <c r="P20" s="95"/>
      <c r="Q20" s="95"/>
      <c r="R20" s="95"/>
      <c r="S20" s="95"/>
      <c r="T20" s="95"/>
      <c r="U20" s="95"/>
      <c r="V20" s="102"/>
    </row>
    <row r="21" spans="1:22" ht="21.75" customHeight="1">
      <c r="A21" s="110"/>
      <c r="B21" s="111"/>
      <c r="C21" s="111"/>
      <c r="D21" s="111"/>
      <c r="E21" s="111"/>
      <c r="F21" s="111"/>
      <c r="G21" s="120"/>
      <c r="H21" s="121"/>
      <c r="I21" s="121"/>
      <c r="J21" s="121"/>
      <c r="K21" s="121"/>
      <c r="L21" s="121"/>
      <c r="M21" s="121"/>
      <c r="N21" s="122"/>
      <c r="O21" s="94" t="s">
        <v>114</v>
      </c>
      <c r="P21" s="95"/>
      <c r="Q21" s="103"/>
      <c r="R21" s="103"/>
      <c r="S21" s="103"/>
      <c r="T21" s="103"/>
      <c r="U21" s="103"/>
      <c r="V21" s="20" t="s">
        <v>113</v>
      </c>
    </row>
    <row r="22" spans="1:22" ht="21.75" customHeight="1">
      <c r="A22" s="110"/>
      <c r="B22" s="111"/>
      <c r="C22" s="111"/>
      <c r="D22" s="111"/>
      <c r="E22" s="111"/>
      <c r="F22" s="111"/>
      <c r="G22" s="114" t="s">
        <v>88</v>
      </c>
      <c r="H22" s="115"/>
      <c r="I22" s="115"/>
      <c r="J22" s="115"/>
      <c r="K22" s="115"/>
      <c r="L22" s="115"/>
      <c r="M22" s="115"/>
      <c r="N22" s="116"/>
      <c r="O22" s="94" t="s">
        <v>96</v>
      </c>
      <c r="P22" s="95"/>
      <c r="Q22" s="95"/>
      <c r="R22" s="95"/>
      <c r="S22" s="95"/>
      <c r="T22" s="95"/>
      <c r="U22" s="95"/>
      <c r="V22" s="102"/>
    </row>
    <row r="23" spans="1:22" ht="21.75" customHeight="1">
      <c r="A23" s="110"/>
      <c r="B23" s="111"/>
      <c r="C23" s="111"/>
      <c r="D23" s="111"/>
      <c r="E23" s="111"/>
      <c r="F23" s="111"/>
      <c r="G23" s="117"/>
      <c r="H23" s="118"/>
      <c r="I23" s="118"/>
      <c r="J23" s="118"/>
      <c r="K23" s="118"/>
      <c r="L23" s="118"/>
      <c r="M23" s="118"/>
      <c r="N23" s="119"/>
      <c r="O23" s="94" t="s">
        <v>97</v>
      </c>
      <c r="P23" s="95"/>
      <c r="Q23" s="95"/>
      <c r="R23" s="95"/>
      <c r="S23" s="95"/>
      <c r="T23" s="95"/>
      <c r="U23" s="95"/>
      <c r="V23" s="102"/>
    </row>
    <row r="24" spans="1:22" ht="21.75" customHeight="1">
      <c r="A24" s="110"/>
      <c r="B24" s="111"/>
      <c r="C24" s="111"/>
      <c r="D24" s="111"/>
      <c r="E24" s="111"/>
      <c r="F24" s="111"/>
      <c r="G24" s="117"/>
      <c r="H24" s="118"/>
      <c r="I24" s="118"/>
      <c r="J24" s="118"/>
      <c r="K24" s="118"/>
      <c r="L24" s="118"/>
      <c r="M24" s="118"/>
      <c r="N24" s="119"/>
      <c r="O24" s="94" t="s">
        <v>98</v>
      </c>
      <c r="P24" s="95"/>
      <c r="Q24" s="95"/>
      <c r="R24" s="95"/>
      <c r="S24" s="95"/>
      <c r="T24" s="95"/>
      <c r="U24" s="95"/>
      <c r="V24" s="102"/>
    </row>
    <row r="25" spans="1:22" ht="21.75" customHeight="1">
      <c r="A25" s="110"/>
      <c r="B25" s="111"/>
      <c r="C25" s="111"/>
      <c r="D25" s="111"/>
      <c r="E25" s="111"/>
      <c r="F25" s="111"/>
      <c r="G25" s="120"/>
      <c r="H25" s="121"/>
      <c r="I25" s="121"/>
      <c r="J25" s="121"/>
      <c r="K25" s="121"/>
      <c r="L25" s="121"/>
      <c r="M25" s="121"/>
      <c r="N25" s="122"/>
      <c r="O25" s="94" t="s">
        <v>115</v>
      </c>
      <c r="P25" s="95"/>
      <c r="Q25" s="103"/>
      <c r="R25" s="103"/>
      <c r="S25" s="103"/>
      <c r="T25" s="103"/>
      <c r="U25" s="103"/>
      <c r="V25" s="20" t="s">
        <v>113</v>
      </c>
    </row>
    <row r="26" spans="1:22" ht="21.75" customHeight="1">
      <c r="A26" s="110"/>
      <c r="B26" s="111"/>
      <c r="C26" s="111"/>
      <c r="D26" s="111"/>
      <c r="E26" s="111"/>
      <c r="F26" s="111"/>
      <c r="G26" s="96" t="s">
        <v>89</v>
      </c>
      <c r="H26" s="97"/>
      <c r="I26" s="97"/>
      <c r="J26" s="97"/>
      <c r="K26" s="97"/>
      <c r="L26" s="97"/>
      <c r="M26" s="97"/>
      <c r="N26" s="98"/>
      <c r="O26" s="94" t="s">
        <v>99</v>
      </c>
      <c r="P26" s="95"/>
      <c r="Q26" s="95"/>
      <c r="R26" s="95"/>
      <c r="S26" s="95"/>
      <c r="T26" s="95"/>
      <c r="U26" s="95"/>
      <c r="V26" s="102"/>
    </row>
    <row r="27" spans="1:22" ht="21.75" customHeight="1">
      <c r="A27" s="110"/>
      <c r="B27" s="111"/>
      <c r="C27" s="111"/>
      <c r="D27" s="111"/>
      <c r="E27" s="111"/>
      <c r="F27" s="111"/>
      <c r="G27" s="99"/>
      <c r="H27" s="100"/>
      <c r="I27" s="100"/>
      <c r="J27" s="100"/>
      <c r="K27" s="100"/>
      <c r="L27" s="100"/>
      <c r="M27" s="100"/>
      <c r="N27" s="101"/>
      <c r="O27" s="94" t="s">
        <v>100</v>
      </c>
      <c r="P27" s="95"/>
      <c r="Q27" s="95"/>
      <c r="R27" s="95"/>
      <c r="S27" s="95"/>
      <c r="T27" s="95"/>
      <c r="U27" s="95"/>
      <c r="V27" s="102"/>
    </row>
    <row r="28" spans="1:22" ht="21.75" customHeight="1" thickBot="1">
      <c r="A28" s="110"/>
      <c r="B28" s="111"/>
      <c r="C28" s="111"/>
      <c r="D28" s="111"/>
      <c r="E28" s="111"/>
      <c r="F28" s="111"/>
      <c r="G28" s="99"/>
      <c r="H28" s="100"/>
      <c r="I28" s="100"/>
      <c r="J28" s="100"/>
      <c r="K28" s="100"/>
      <c r="L28" s="100"/>
      <c r="M28" s="100"/>
      <c r="N28" s="101"/>
      <c r="O28" s="94" t="s">
        <v>116</v>
      </c>
      <c r="P28" s="95"/>
      <c r="Q28" s="103"/>
      <c r="R28" s="103"/>
      <c r="S28" s="103"/>
      <c r="T28" s="103"/>
      <c r="U28" s="103"/>
      <c r="V28" s="20" t="s">
        <v>113</v>
      </c>
    </row>
    <row r="29" spans="1:22" ht="21.75" customHeight="1" thickBot="1">
      <c r="A29" s="112"/>
      <c r="B29" s="113"/>
      <c r="C29" s="113"/>
      <c r="D29" s="113"/>
      <c r="E29" s="113"/>
      <c r="F29" s="113"/>
      <c r="G29" s="84" t="s">
        <v>102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6"/>
      <c r="T29" s="30"/>
      <c r="U29" s="31"/>
      <c r="V29" s="32"/>
    </row>
    <row r="30" spans="1:22" ht="21.75" customHeight="1">
      <c r="A30" s="87" t="s">
        <v>108</v>
      </c>
      <c r="B30" s="88"/>
      <c r="C30" s="88"/>
      <c r="D30" s="88"/>
      <c r="E30" s="89"/>
      <c r="F30" s="90"/>
      <c r="G30" s="91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3"/>
      <c r="V30" s="21"/>
    </row>
    <row r="31" spans="1:22" ht="21.75" customHeight="1">
      <c r="A31" s="80" t="s">
        <v>13</v>
      </c>
      <c r="B31" s="81"/>
      <c r="C31" s="82" t="s">
        <v>10</v>
      </c>
      <c r="D31" s="82"/>
      <c r="E31" s="82"/>
      <c r="F31" s="83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5"/>
    </row>
    <row r="32" spans="1:22" ht="21.75" customHeight="1">
      <c r="A32" s="80"/>
      <c r="B32" s="81"/>
      <c r="C32" s="55" t="s">
        <v>5</v>
      </c>
      <c r="D32" s="55"/>
      <c r="E32" s="55"/>
      <c r="F32" s="56"/>
      <c r="G32" s="73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1:22" ht="21.75" customHeight="1">
      <c r="A33" s="80"/>
      <c r="B33" s="81"/>
      <c r="C33" s="55" t="s">
        <v>6</v>
      </c>
      <c r="D33" s="55"/>
      <c r="E33" s="55"/>
      <c r="F33" s="56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5"/>
    </row>
    <row r="34" spans="1:22" ht="21.75" customHeight="1">
      <c r="A34" s="80"/>
      <c r="B34" s="81"/>
      <c r="C34" s="55" t="s">
        <v>19</v>
      </c>
      <c r="D34" s="55"/>
      <c r="E34" s="55"/>
      <c r="F34" s="56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5"/>
    </row>
    <row r="35" spans="1:22" ht="21.75" customHeight="1">
      <c r="A35" s="80"/>
      <c r="B35" s="81"/>
      <c r="C35" s="55" t="s">
        <v>7</v>
      </c>
      <c r="D35" s="55"/>
      <c r="E35" s="55"/>
      <c r="F35" s="56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5"/>
    </row>
    <row r="36" spans="1:22" ht="21.75" customHeight="1">
      <c r="A36" s="80"/>
      <c r="B36" s="81"/>
      <c r="C36" s="55" t="s">
        <v>8</v>
      </c>
      <c r="D36" s="55"/>
      <c r="E36" s="55"/>
      <c r="F36" s="56"/>
      <c r="G36" s="73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</row>
    <row r="37" spans="1:22" ht="21.75" customHeight="1">
      <c r="A37" s="80"/>
      <c r="B37" s="81"/>
      <c r="C37" s="55" t="s">
        <v>20</v>
      </c>
      <c r="D37" s="55"/>
      <c r="E37" s="55"/>
      <c r="F37" s="56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/>
    </row>
    <row r="38" spans="1:22" ht="21.75" customHeight="1">
      <c r="A38" s="67" t="s">
        <v>14</v>
      </c>
      <c r="B38" s="68"/>
      <c r="C38" s="76" t="s">
        <v>11</v>
      </c>
      <c r="D38" s="68"/>
      <c r="E38" s="78" t="s">
        <v>21</v>
      </c>
      <c r="F38" s="79"/>
      <c r="G38" s="57">
        <f>IF(OR(SUM(G39:J40)&gt;50000,G39&gt;20000),"金額確認！（千円単位）",SUM(G39:J40))</f>
        <v>0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9"/>
    </row>
    <row r="39" spans="1:22" ht="21.75" customHeight="1">
      <c r="A39" s="69"/>
      <c r="B39" s="70"/>
      <c r="C39" s="77"/>
      <c r="D39" s="70"/>
      <c r="E39" s="60" t="s">
        <v>106</v>
      </c>
      <c r="F39" s="61"/>
      <c r="G39" s="4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8"/>
    </row>
    <row r="40" spans="1:22" ht="21.75" customHeight="1">
      <c r="A40" s="69"/>
      <c r="B40" s="70"/>
      <c r="C40" s="77"/>
      <c r="D40" s="70"/>
      <c r="E40" s="62" t="s">
        <v>22</v>
      </c>
      <c r="F40" s="63"/>
      <c r="G40" s="46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8"/>
    </row>
    <row r="41" spans="1:22" ht="21.75" customHeight="1">
      <c r="A41" s="69"/>
      <c r="B41" s="70"/>
      <c r="C41" s="64" t="s">
        <v>50</v>
      </c>
      <c r="D41" s="64"/>
      <c r="E41" s="65" t="s">
        <v>21</v>
      </c>
      <c r="F41" s="66"/>
      <c r="G41" s="46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8"/>
    </row>
    <row r="42" spans="1:22" ht="21.75" customHeight="1">
      <c r="A42" s="69"/>
      <c r="B42" s="70"/>
      <c r="C42" s="64" t="s">
        <v>105</v>
      </c>
      <c r="D42" s="64"/>
      <c r="E42" s="65" t="s">
        <v>21</v>
      </c>
      <c r="F42" s="66"/>
      <c r="G42" s="4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8"/>
    </row>
    <row r="43" spans="1:22" ht="21.75" customHeight="1" thickBot="1">
      <c r="A43" s="71"/>
      <c r="B43" s="72"/>
      <c r="C43" s="49" t="s">
        <v>9</v>
      </c>
      <c r="D43" s="49"/>
      <c r="E43" s="50" t="s">
        <v>21</v>
      </c>
      <c r="F43" s="51"/>
      <c r="G43" s="52">
        <f>IF(OR(G38&gt;50000,G39&gt;20000,G41&gt;50000,G42&gt;50000),"金額確認！（千円単位）",SUM(G38,G41,G42))</f>
        <v>0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4"/>
    </row>
    <row r="44" spans="1:14" ht="21.75" customHeight="1">
      <c r="A44" s="39" t="s">
        <v>103</v>
      </c>
      <c r="B44" s="39"/>
      <c r="C44" s="39"/>
      <c r="D44" s="39"/>
      <c r="E44" s="39"/>
      <c r="F44" s="39"/>
      <c r="G44" s="2"/>
      <c r="H44" s="2"/>
      <c r="I44" s="2"/>
      <c r="J44" s="2"/>
      <c r="K44" s="2"/>
      <c r="L44" s="2"/>
      <c r="M44" s="2"/>
      <c r="N44" s="2"/>
    </row>
    <row r="45" spans="1:14" ht="21.75" customHeight="1">
      <c r="A45" s="40" t="s">
        <v>1</v>
      </c>
      <c r="B45" s="41"/>
      <c r="C45" s="42"/>
      <c r="D45" s="42"/>
      <c r="E45" s="42"/>
      <c r="F45" s="42"/>
      <c r="G45" s="42"/>
      <c r="H45" s="42"/>
      <c r="I45" s="42"/>
      <c r="J45" s="5"/>
      <c r="K45" s="5"/>
      <c r="L45" s="5"/>
      <c r="M45" s="5"/>
      <c r="N45" s="5"/>
    </row>
    <row r="46" spans="1:22" ht="21.75" customHeight="1">
      <c r="A46" s="37" t="s">
        <v>17</v>
      </c>
      <c r="B46" s="37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</row>
    <row r="47" spans="1:22" ht="21.75" customHeight="1">
      <c r="A47" s="43" t="s">
        <v>2</v>
      </c>
      <c r="B47" s="4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ht="21.75" customHeight="1">
      <c r="A48" s="37" t="s">
        <v>16</v>
      </c>
      <c r="B48" s="37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</row>
    <row r="49" spans="1:22" ht="21.75" customHeight="1">
      <c r="A49" s="37" t="s">
        <v>18</v>
      </c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ht="21.75" customHeight="1">
      <c r="A50" s="43" t="s">
        <v>3</v>
      </c>
      <c r="B50" s="43"/>
      <c r="C50" s="38"/>
      <c r="D50" s="38"/>
      <c r="E50" s="38"/>
      <c r="F50" s="38"/>
      <c r="G50" s="38"/>
      <c r="H50" s="38"/>
      <c r="I50" s="38"/>
      <c r="J50" s="15"/>
      <c r="L50" s="40" t="s">
        <v>104</v>
      </c>
      <c r="M50" s="41"/>
      <c r="N50" s="38"/>
      <c r="O50" s="38"/>
      <c r="P50" s="38"/>
      <c r="Q50" s="38"/>
      <c r="R50" s="38"/>
      <c r="S50" s="38"/>
      <c r="T50" s="38"/>
      <c r="U50" s="38"/>
      <c r="V50" s="38"/>
    </row>
    <row r="51" spans="1:22" ht="21.75" customHeight="1">
      <c r="A51" s="37" t="s">
        <v>47</v>
      </c>
      <c r="B51" s="37"/>
      <c r="C51" s="38"/>
      <c r="D51" s="38"/>
      <c r="E51" s="38"/>
      <c r="F51" s="38"/>
      <c r="G51" s="38"/>
      <c r="H51" s="38"/>
      <c r="I51" s="38"/>
      <c r="J51" s="7"/>
      <c r="L51" s="37" t="s">
        <v>48</v>
      </c>
      <c r="M51" s="37"/>
      <c r="N51" s="38"/>
      <c r="O51" s="38"/>
      <c r="P51" s="38"/>
      <c r="Q51" s="38"/>
      <c r="R51" s="38"/>
      <c r="S51" s="38"/>
      <c r="T51" s="38"/>
      <c r="U51" s="38"/>
      <c r="V51" s="38"/>
    </row>
    <row r="52" spans="1:22" ht="21.75" customHeight="1">
      <c r="A52" s="37" t="s">
        <v>15</v>
      </c>
      <c r="B52" s="37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</row>
  </sheetData>
  <sheetProtection password="CC1B" sheet="1" selectLockedCells="1"/>
  <mergeCells count="108">
    <mergeCell ref="R10:V10"/>
    <mergeCell ref="G12:L12"/>
    <mergeCell ref="M12:P12"/>
    <mergeCell ref="N10:P10"/>
    <mergeCell ref="O20:V20"/>
    <mergeCell ref="G22:N25"/>
    <mergeCell ref="O22:V22"/>
    <mergeCell ref="O23:V23"/>
    <mergeCell ref="O24:V24"/>
    <mergeCell ref="O21:P21"/>
    <mergeCell ref="A1:V1"/>
    <mergeCell ref="D3:S3"/>
    <mergeCell ref="D5:S5"/>
    <mergeCell ref="E6:S6"/>
    <mergeCell ref="E7:S7"/>
    <mergeCell ref="A9:F9"/>
    <mergeCell ref="G9:V9"/>
    <mergeCell ref="G4:S4"/>
    <mergeCell ref="D4:F4"/>
    <mergeCell ref="A13:F13"/>
    <mergeCell ref="G13:H13"/>
    <mergeCell ref="J13:N13"/>
    <mergeCell ref="O13:P13"/>
    <mergeCell ref="R13:V13"/>
    <mergeCell ref="A10:F10"/>
    <mergeCell ref="A11:F11"/>
    <mergeCell ref="G11:V11"/>
    <mergeCell ref="A12:F12"/>
    <mergeCell ref="I10:M10"/>
    <mergeCell ref="A14:F14"/>
    <mergeCell ref="G14:V14"/>
    <mergeCell ref="A15:F29"/>
    <mergeCell ref="G15:N17"/>
    <mergeCell ref="O15:V15"/>
    <mergeCell ref="O16:V16"/>
    <mergeCell ref="O17:V17"/>
    <mergeCell ref="G18:N21"/>
    <mergeCell ref="O18:V18"/>
    <mergeCell ref="O19:V19"/>
    <mergeCell ref="O25:P25"/>
    <mergeCell ref="G26:N28"/>
    <mergeCell ref="O26:V26"/>
    <mergeCell ref="O27:V27"/>
    <mergeCell ref="O28:P28"/>
    <mergeCell ref="Q21:U21"/>
    <mergeCell ref="Q25:U25"/>
    <mergeCell ref="Q28:U28"/>
    <mergeCell ref="G29:S29"/>
    <mergeCell ref="A30:F30"/>
    <mergeCell ref="G30:I30"/>
    <mergeCell ref="J30:L30"/>
    <mergeCell ref="M30:O30"/>
    <mergeCell ref="P30:R30"/>
    <mergeCell ref="S30:U30"/>
    <mergeCell ref="A31:B37"/>
    <mergeCell ref="C31:F31"/>
    <mergeCell ref="G31:V31"/>
    <mergeCell ref="C32:F32"/>
    <mergeCell ref="G32:V32"/>
    <mergeCell ref="C33:F33"/>
    <mergeCell ref="G33:V33"/>
    <mergeCell ref="C34:F34"/>
    <mergeCell ref="G34:V34"/>
    <mergeCell ref="G35:V35"/>
    <mergeCell ref="C36:F36"/>
    <mergeCell ref="G36:V36"/>
    <mergeCell ref="C37:F37"/>
    <mergeCell ref="G37:V37"/>
    <mergeCell ref="C38:D40"/>
    <mergeCell ref="E38:F38"/>
    <mergeCell ref="A47:B47"/>
    <mergeCell ref="C47:V47"/>
    <mergeCell ref="G41:V41"/>
    <mergeCell ref="C42:D42"/>
    <mergeCell ref="E42:F42"/>
    <mergeCell ref="C41:D41"/>
    <mergeCell ref="E41:F41"/>
    <mergeCell ref="A38:B43"/>
    <mergeCell ref="A52:B52"/>
    <mergeCell ref="C52:V52"/>
    <mergeCell ref="A48:B48"/>
    <mergeCell ref="C48:V48"/>
    <mergeCell ref="A49:B49"/>
    <mergeCell ref="G38:V38"/>
    <mergeCell ref="E39:F39"/>
    <mergeCell ref="G39:V39"/>
    <mergeCell ref="E40:F40"/>
    <mergeCell ref="C50:I50"/>
    <mergeCell ref="L50:M50"/>
    <mergeCell ref="N50:V50"/>
    <mergeCell ref="Q12:V12"/>
    <mergeCell ref="G42:V42"/>
    <mergeCell ref="C43:D43"/>
    <mergeCell ref="E43:F43"/>
    <mergeCell ref="G43:V43"/>
    <mergeCell ref="G40:V40"/>
    <mergeCell ref="C35:F35"/>
    <mergeCell ref="C45:I45"/>
    <mergeCell ref="A51:B51"/>
    <mergeCell ref="C51:I51"/>
    <mergeCell ref="L51:M51"/>
    <mergeCell ref="N51:V51"/>
    <mergeCell ref="A44:F44"/>
    <mergeCell ref="A45:B45"/>
    <mergeCell ref="A46:B46"/>
    <mergeCell ref="C46:V46"/>
    <mergeCell ref="C49:V49"/>
    <mergeCell ref="A50:B50"/>
  </mergeCells>
  <dataValidations count="14">
    <dataValidation type="list" allowBlank="1" showInputMessage="1" showErrorMessage="1" sqref="R13:V13">
      <formula1>INDIRECT(J13)</formula1>
    </dataValidation>
    <dataValidation type="list" allowBlank="1" showInputMessage="1" showErrorMessage="1" sqref="J13:N13">
      <formula1>大分類</formula1>
    </dataValidation>
    <dataValidation operator="lessThanOrEqual" allowBlank="1" showInputMessage="1" showErrorMessage="1" sqref="O13 G13"/>
    <dataValidation type="list" operator="lessThanOrEqual" allowBlank="1" showInputMessage="1" showErrorMessage="1" sqref="Q12">
      <formula1>"------,２年,３年"</formula1>
    </dataValidation>
    <dataValidation type="list" operator="lessThanOrEqual" allowBlank="1" showInputMessage="1" showErrorMessage="1" sqref="O12:P12">
      <formula1>"------,1 全学,2 学部,3 学科"</formula1>
    </dataValidation>
    <dataValidation allowBlank="1" showInputMessage="1" showErrorMessage="1" imeMode="halfAlpha" sqref="G10:I10"/>
    <dataValidation allowBlank="1" showInputMessage="1" showErrorMessage="1" promptTitle="注意！" prompt="右の機関番号検索から該当番号を探し、入力してください。誤入力は、要件違反となります。" sqref="D5"/>
    <dataValidation type="list" allowBlank="1" showInputMessage="1" showErrorMessage="1" sqref="E7">
      <formula1>"------,国立,公立,私立"</formula1>
    </dataValidation>
    <dataValidation type="list" allowBlank="1" showInputMessage="1" showErrorMessage="1" sqref="E6">
      <formula1>"------,大学,短期大学,高等専門学校"</formula1>
    </dataValidation>
    <dataValidation allowBlank="1" showInputMessage="1" showErrorMessage="1" promptTitle="注意！" prompt="大学、短期大学、高等専門学校名を入力してください。&#10;なお、法人名は記入しないでください。&#10;" sqref="D3:D4"/>
    <dataValidation type="list" allowBlank="1" showInputMessage="1" showErrorMessage="1" sqref="R10:V10">
      <formula1>"------,単独,共同"</formula1>
    </dataValidation>
    <dataValidation type="list" operator="lessThanOrEqual" allowBlank="1" showInputMessage="1" showErrorMessage="1" sqref="G12:L12">
      <formula1>"------,全学,学部,学科"</formula1>
    </dataValidation>
    <dataValidation allowBlank="1" showInputMessage="1" showErrorMessage="1" promptTitle="注意！" prompt="共同申請する場合のみ入力してください。なお、入力する際は、全ての大学等名を記入してください。" sqref="G4:S4"/>
    <dataValidation type="textLength" operator="lessThanOrEqual" allowBlank="1" showInputMessage="1" showErrorMessage="1" promptTitle="注意！" prompt="入力できる文字数は２０文字以内です。" errorTitle="最大文字数エラー！" error="入力できる文字数は２０文字までです。" sqref="G11:V11">
      <formula1>20</formula1>
    </dataValidation>
  </dataValidations>
  <hyperlinks>
    <hyperlink ref="U5" r:id="rId1" display="機関番号検索"/>
  </hyperlink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1">
      <selection activeCell="E5" sqref="E5:S5"/>
    </sheetView>
  </sheetViews>
  <sheetFormatPr defaultColWidth="9.00390625" defaultRowHeight="13.5"/>
  <cols>
    <col min="1" max="1" width="13.00390625" style="4" bestFit="1" customWidth="1"/>
    <col min="2" max="2" width="9.00390625" style="4" customWidth="1"/>
    <col min="3" max="3" width="2.50390625" style="4" bestFit="1" customWidth="1"/>
    <col min="4" max="4" width="9.00390625" style="4" customWidth="1"/>
    <col min="5" max="5" width="2.50390625" style="4" bestFit="1" customWidth="1"/>
    <col min="6" max="6" width="9.00390625" style="4" customWidth="1"/>
    <col min="7" max="7" width="11.00390625" style="4" bestFit="1" customWidth="1"/>
    <col min="8" max="11" width="5.25390625" style="4" bestFit="1" customWidth="1"/>
    <col min="12" max="13" width="9.00390625" style="4" customWidth="1"/>
    <col min="14" max="15" width="9.00390625" style="4" bestFit="1" customWidth="1"/>
    <col min="16" max="16" width="6.50390625" style="4" bestFit="1" customWidth="1"/>
    <col min="17" max="17" width="2.125" style="4" customWidth="1"/>
    <col min="18" max="16384" width="9.00390625" style="4" customWidth="1"/>
  </cols>
  <sheetData>
    <row r="1" spans="1:16" ht="13.5">
      <c r="A1" s="165" t="s">
        <v>23</v>
      </c>
      <c r="B1" s="165" t="s">
        <v>24</v>
      </c>
      <c r="C1" s="165" t="s">
        <v>41</v>
      </c>
      <c r="D1" s="165"/>
      <c r="E1" s="165" t="s">
        <v>142</v>
      </c>
      <c r="F1" s="165"/>
      <c r="G1" s="165" t="s">
        <v>143</v>
      </c>
      <c r="H1" s="165"/>
      <c r="I1" s="165"/>
      <c r="J1" s="165"/>
      <c r="K1" s="165"/>
      <c r="L1" s="165"/>
      <c r="M1" s="165"/>
      <c r="N1" s="165"/>
      <c r="O1" s="165"/>
      <c r="P1" s="165"/>
    </row>
    <row r="2" spans="1:16" s="8" customFormat="1" ht="13.5">
      <c r="A2" s="165"/>
      <c r="B2" s="165"/>
      <c r="C2" s="165"/>
      <c r="D2" s="165"/>
      <c r="E2" s="165"/>
      <c r="F2" s="165"/>
      <c r="G2" s="8" t="s">
        <v>27</v>
      </c>
      <c r="H2" s="8" t="s">
        <v>28</v>
      </c>
      <c r="I2" s="8" t="s">
        <v>29</v>
      </c>
      <c r="J2" s="8" t="s">
        <v>144</v>
      </c>
      <c r="K2" s="8" t="s">
        <v>30</v>
      </c>
      <c r="L2" s="8" t="s">
        <v>31</v>
      </c>
      <c r="M2" s="8" t="s">
        <v>32</v>
      </c>
      <c r="N2" s="8" t="s">
        <v>77</v>
      </c>
      <c r="O2" s="8" t="s">
        <v>78</v>
      </c>
      <c r="P2" s="8" t="s">
        <v>33</v>
      </c>
    </row>
    <row r="3" spans="1:16" s="8" customFormat="1" ht="13.5">
      <c r="A3" s="8">
        <f>'申請カード'!D3</f>
        <v>0</v>
      </c>
      <c r="B3" s="8">
        <f>'申請カード'!D5</f>
        <v>0</v>
      </c>
      <c r="C3" s="8">
        <f>'申請カード'!D6</f>
      </c>
      <c r="D3" s="8">
        <f>'申請カード'!E6</f>
        <v>0</v>
      </c>
      <c r="E3" s="8">
        <f>'申請カード'!D7</f>
      </c>
      <c r="F3" s="8">
        <f>'申請カード'!E7</f>
        <v>0</v>
      </c>
      <c r="G3" s="8">
        <f>'申請カード'!C45</f>
        <v>0</v>
      </c>
      <c r="H3" s="8">
        <f>'申請カード'!C46</f>
        <v>0</v>
      </c>
      <c r="I3" s="8">
        <f>'申請カード'!C47</f>
        <v>0</v>
      </c>
      <c r="J3" s="8">
        <f>'申請カード'!C48</f>
        <v>0</v>
      </c>
      <c r="K3" s="8">
        <f>'申請カード'!C49</f>
        <v>0</v>
      </c>
      <c r="L3" s="8">
        <f>'申請カード'!C50</f>
        <v>0</v>
      </c>
      <c r="M3" s="8">
        <f>'申請カード'!N50</f>
        <v>0</v>
      </c>
      <c r="N3" s="8">
        <f>'申請カード'!C51</f>
        <v>0</v>
      </c>
      <c r="O3" s="8">
        <f>'申請カード'!N51</f>
        <v>0</v>
      </c>
      <c r="P3" s="8">
        <f>'申請カード'!C52</f>
        <v>0</v>
      </c>
    </row>
  </sheetData>
  <sheetProtection password="CC1B" sheet="1"/>
  <mergeCells count="5">
    <mergeCell ref="B1:B2"/>
    <mergeCell ref="A1:A2"/>
    <mergeCell ref="G1:P1"/>
    <mergeCell ref="E1:F2"/>
    <mergeCell ref="C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"/>
  <sheetViews>
    <sheetView zoomScale="85" zoomScaleNormal="85" zoomScalePageLayoutView="0" workbookViewId="0" topLeftCell="A1">
      <selection activeCell="E5" sqref="E5:S5"/>
    </sheetView>
  </sheetViews>
  <sheetFormatPr defaultColWidth="9.00390625" defaultRowHeight="13.5"/>
  <cols>
    <col min="1" max="1" width="9.00390625" style="4" bestFit="1" customWidth="1"/>
    <col min="2" max="2" width="9.00390625" style="4" customWidth="1"/>
    <col min="3" max="3" width="2.625" style="4" bestFit="1" customWidth="1"/>
    <col min="4" max="4" width="5.25390625" style="4" bestFit="1" customWidth="1"/>
    <col min="5" max="6" width="9.00390625" style="4" bestFit="1" customWidth="1"/>
    <col min="7" max="7" width="2.625" style="4" bestFit="1" customWidth="1"/>
    <col min="8" max="8" width="5.25390625" style="4" bestFit="1" customWidth="1"/>
    <col min="9" max="11" width="9.00390625" style="4" bestFit="1" customWidth="1"/>
    <col min="12" max="15" width="5.625" style="4" customWidth="1"/>
    <col min="16" max="16" width="11.00390625" style="4" bestFit="1" customWidth="1"/>
    <col min="17" max="27" width="11.00390625" style="4" customWidth="1"/>
    <col min="28" max="28" width="9.00390625" style="4" bestFit="1" customWidth="1"/>
    <col min="29" max="30" width="5.25390625" style="4" bestFit="1" customWidth="1"/>
    <col min="31" max="31" width="8.625" style="4" bestFit="1" customWidth="1"/>
    <col min="32" max="33" width="9.00390625" style="4" customWidth="1"/>
    <col min="34" max="34" width="8.125" style="4" bestFit="1" customWidth="1"/>
    <col min="35" max="36" width="7.125" style="4" customWidth="1"/>
    <col min="37" max="37" width="9.00390625" style="4" customWidth="1"/>
    <col min="38" max="39" width="6.50390625" style="4" bestFit="1" customWidth="1"/>
    <col min="40" max="40" width="7.375" style="4" customWidth="1"/>
    <col min="41" max="16384" width="9.00390625" style="4" customWidth="1"/>
  </cols>
  <sheetData>
    <row r="1" spans="1:40" ht="13.5">
      <c r="A1" s="165" t="s">
        <v>23</v>
      </c>
      <c r="B1" s="165" t="s">
        <v>152</v>
      </c>
      <c r="C1" s="165" t="s">
        <v>41</v>
      </c>
      <c r="D1" s="165"/>
      <c r="E1" s="165" t="s">
        <v>44</v>
      </c>
      <c r="F1" s="165"/>
      <c r="G1" s="165" t="s">
        <v>147</v>
      </c>
      <c r="H1" s="165"/>
      <c r="I1" s="165" t="s">
        <v>146</v>
      </c>
      <c r="J1" s="165" t="s">
        <v>110</v>
      </c>
      <c r="K1" s="165" t="s">
        <v>42</v>
      </c>
      <c r="L1" s="165" t="s">
        <v>75</v>
      </c>
      <c r="M1" s="165"/>
      <c r="N1" s="165" t="s">
        <v>74</v>
      </c>
      <c r="O1" s="165"/>
      <c r="P1" s="165" t="s">
        <v>51</v>
      </c>
      <c r="Q1" s="165" t="s">
        <v>148</v>
      </c>
      <c r="R1" s="165"/>
      <c r="S1" s="165"/>
      <c r="T1" s="165"/>
      <c r="U1" s="165"/>
      <c r="V1" s="165"/>
      <c r="W1" s="165" t="s">
        <v>52</v>
      </c>
      <c r="X1" s="165"/>
      <c r="Y1" s="165"/>
      <c r="Z1" s="165"/>
      <c r="AA1" s="165"/>
      <c r="AB1" s="165" t="s">
        <v>25</v>
      </c>
      <c r="AC1" s="165"/>
      <c r="AD1" s="165"/>
      <c r="AE1" s="165"/>
      <c r="AF1" s="165"/>
      <c r="AG1" s="165"/>
      <c r="AH1" s="165"/>
      <c r="AI1" s="165" t="s">
        <v>149</v>
      </c>
      <c r="AJ1" s="165"/>
      <c r="AK1" s="165"/>
      <c r="AL1" s="165" t="s">
        <v>150</v>
      </c>
      <c r="AM1" s="165" t="s">
        <v>151</v>
      </c>
      <c r="AN1" s="165" t="s">
        <v>26</v>
      </c>
    </row>
    <row r="2" spans="1:40" ht="13.5">
      <c r="A2" s="165"/>
      <c r="B2" s="165"/>
      <c r="C2" s="165"/>
      <c r="D2" s="165"/>
      <c r="E2" s="35" t="s">
        <v>145</v>
      </c>
      <c r="F2" s="35" t="s">
        <v>43</v>
      </c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35" t="s">
        <v>153</v>
      </c>
      <c r="R2" s="35" t="s">
        <v>154</v>
      </c>
      <c r="S2" s="35" t="s">
        <v>155</v>
      </c>
      <c r="T2" s="35">
        <v>7</v>
      </c>
      <c r="U2" s="35">
        <v>11</v>
      </c>
      <c r="V2" s="35">
        <v>14</v>
      </c>
      <c r="W2" s="165"/>
      <c r="X2" s="165"/>
      <c r="Y2" s="165"/>
      <c r="Z2" s="165"/>
      <c r="AA2" s="165"/>
      <c r="AB2" s="4" t="s">
        <v>34</v>
      </c>
      <c r="AC2" s="4" t="s">
        <v>35</v>
      </c>
      <c r="AD2" s="4" t="s">
        <v>30</v>
      </c>
      <c r="AE2" s="4" t="s">
        <v>36</v>
      </c>
      <c r="AF2" s="4" t="s">
        <v>31</v>
      </c>
      <c r="AG2" s="4" t="s">
        <v>32</v>
      </c>
      <c r="AH2" s="4" t="s">
        <v>33</v>
      </c>
      <c r="AI2" s="4" t="s">
        <v>37</v>
      </c>
      <c r="AJ2" s="4" t="s">
        <v>38</v>
      </c>
      <c r="AK2" s="4" t="s">
        <v>39</v>
      </c>
      <c r="AL2" s="165"/>
      <c r="AM2" s="165"/>
      <c r="AN2" s="165"/>
    </row>
    <row r="3" spans="1:40" s="8" customFormat="1" ht="13.5">
      <c r="A3" s="8">
        <f>'申請カード'!D3</f>
        <v>0</v>
      </c>
      <c r="B3" s="8">
        <f>'申請カード'!G4</f>
        <v>0</v>
      </c>
      <c r="C3" s="8">
        <f>'申請カード'!D6</f>
      </c>
      <c r="D3" s="8">
        <f>'申請カード'!E6</f>
        <v>0</v>
      </c>
      <c r="E3" s="8">
        <f>'申請カード'!G10</f>
      </c>
      <c r="F3" s="8">
        <f>'申請カード'!I10</f>
      </c>
      <c r="G3" s="8">
        <f>'申請カード'!Q10</f>
      </c>
      <c r="H3" s="8">
        <f>'申請カード'!R10</f>
        <v>0</v>
      </c>
      <c r="I3" s="8">
        <f>'申請カード'!G11</f>
        <v>0</v>
      </c>
      <c r="J3" s="8">
        <f>'申請カード'!G12</f>
        <v>0</v>
      </c>
      <c r="K3" s="8">
        <f>'申請カード'!Q12</f>
        <v>0</v>
      </c>
      <c r="L3" s="8">
        <f>'申請カード'!I13</f>
      </c>
      <c r="M3" s="8">
        <f>'申請カード'!J13</f>
        <v>0</v>
      </c>
      <c r="N3" s="8">
        <f>'申請カード'!Q13</f>
      </c>
      <c r="O3" s="8">
        <f>'申請カード'!R13</f>
        <v>0</v>
      </c>
      <c r="P3" s="8">
        <f>'申請カード'!G14</f>
        <v>0</v>
      </c>
      <c r="Q3" s="8">
        <f>'申請カード'!T29</f>
        <v>0</v>
      </c>
      <c r="R3" s="8">
        <f>'申請カード'!U29</f>
        <v>0</v>
      </c>
      <c r="S3" s="8">
        <f>'申請カード'!V29</f>
        <v>0</v>
      </c>
      <c r="T3" s="8">
        <f>'申請カード'!Q21</f>
        <v>0</v>
      </c>
      <c r="U3" s="8">
        <f>'申請カード'!Q25</f>
        <v>0</v>
      </c>
      <c r="V3" s="8">
        <f>'申請カード'!Q28</f>
        <v>0</v>
      </c>
      <c r="W3" s="8">
        <f>'申請カード'!G30</f>
        <v>0</v>
      </c>
      <c r="X3" s="8">
        <f>'申請カード'!J30</f>
        <v>0</v>
      </c>
      <c r="Y3" s="8">
        <f>'申請カード'!M30</f>
        <v>0</v>
      </c>
      <c r="Z3" s="8">
        <f>'申請カード'!P30</f>
        <v>0</v>
      </c>
      <c r="AA3" s="8">
        <f>'申請カード'!S30</f>
        <v>0</v>
      </c>
      <c r="AB3" s="8">
        <f>'申請カード'!G31</f>
        <v>0</v>
      </c>
      <c r="AC3" s="8">
        <f>'申請カード'!G32</f>
        <v>0</v>
      </c>
      <c r="AD3" s="8">
        <f>'申請カード'!G33</f>
        <v>0</v>
      </c>
      <c r="AE3" s="8">
        <f>'申請カード'!G34</f>
        <v>0</v>
      </c>
      <c r="AF3" s="8">
        <f>'申請カード'!G35</f>
        <v>0</v>
      </c>
      <c r="AG3" s="8">
        <f>'申請カード'!G36</f>
        <v>0</v>
      </c>
      <c r="AH3" s="8">
        <f>'申請カード'!G37</f>
        <v>0</v>
      </c>
      <c r="AI3" s="8">
        <f>'申請カード'!G38</f>
        <v>0</v>
      </c>
      <c r="AJ3" s="8">
        <f>'申請カード'!G39</f>
        <v>0</v>
      </c>
      <c r="AK3" s="36" t="str">
        <f>IF('申請カード'!G40=0,"0",'申請カード'!G40)</f>
        <v>0</v>
      </c>
      <c r="AL3" s="8">
        <f>'申請カード'!G41</f>
        <v>0</v>
      </c>
      <c r="AM3" s="8">
        <f>'申請カード'!G42</f>
        <v>0</v>
      </c>
      <c r="AN3" s="8">
        <f>'申請カード'!G43</f>
        <v>0</v>
      </c>
    </row>
    <row r="4" s="8" customFormat="1" ht="13.5"/>
    <row r="5" s="8" customFormat="1" ht="13.5"/>
  </sheetData>
  <sheetProtection password="CC1B" sheet="1" selectLockedCells="1"/>
  <mergeCells count="18">
    <mergeCell ref="B1:B2"/>
    <mergeCell ref="C1:D2"/>
    <mergeCell ref="G1:H2"/>
    <mergeCell ref="Q1:V1"/>
    <mergeCell ref="K1:K2"/>
    <mergeCell ref="L1:M2"/>
    <mergeCell ref="N1:O2"/>
    <mergeCell ref="P1:P2"/>
    <mergeCell ref="AN1:AN2"/>
    <mergeCell ref="AM1:AM2"/>
    <mergeCell ref="AL1:AL2"/>
    <mergeCell ref="AI1:AK1"/>
    <mergeCell ref="A1:A2"/>
    <mergeCell ref="E1:F1"/>
    <mergeCell ref="I1:I2"/>
    <mergeCell ref="J1:J2"/>
    <mergeCell ref="W1:AA2"/>
    <mergeCell ref="AB1:A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E5" sqref="E5:S5"/>
    </sheetView>
  </sheetViews>
  <sheetFormatPr defaultColWidth="9.00390625" defaultRowHeight="13.5"/>
  <cols>
    <col min="1" max="1" width="14.00390625" style="1" bestFit="1" customWidth="1"/>
    <col min="2" max="2" width="7.125" style="1" bestFit="1" customWidth="1"/>
    <col min="3" max="3" width="12.125" style="1" bestFit="1" customWidth="1"/>
    <col min="4" max="4" width="5.25390625" style="1" bestFit="1" customWidth="1"/>
    <col min="5" max="5" width="11.00390625" style="1" bestFit="1" customWidth="1"/>
    <col min="6" max="6" width="7.125" style="1" bestFit="1" customWidth="1"/>
    <col min="7" max="16384" width="9.00390625" style="1" customWidth="1"/>
  </cols>
  <sheetData>
    <row r="1" spans="1:6" ht="13.5">
      <c r="A1" s="7" t="s">
        <v>70</v>
      </c>
      <c r="B1" s="7" t="s">
        <v>53</v>
      </c>
      <c r="C1" s="7" t="s">
        <v>54</v>
      </c>
      <c r="D1" s="7" t="s">
        <v>55</v>
      </c>
      <c r="E1" s="7" t="s">
        <v>56</v>
      </c>
      <c r="F1" s="7" t="s">
        <v>57</v>
      </c>
    </row>
    <row r="2" spans="1:4" ht="13.5">
      <c r="A2" s="7" t="s">
        <v>71</v>
      </c>
      <c r="B2" s="7" t="s">
        <v>58</v>
      </c>
      <c r="C2" s="7" t="s">
        <v>59</v>
      </c>
      <c r="D2" s="7" t="s">
        <v>60</v>
      </c>
    </row>
    <row r="3" spans="1:5" ht="13.5">
      <c r="A3" s="7" t="s">
        <v>72</v>
      </c>
      <c r="B3" s="7" t="s">
        <v>61</v>
      </c>
      <c r="C3" s="7" t="s">
        <v>62</v>
      </c>
      <c r="D3" s="7" t="s">
        <v>63</v>
      </c>
      <c r="E3" s="7" t="s">
        <v>64</v>
      </c>
    </row>
    <row r="4" spans="1:6" ht="13.5">
      <c r="A4" s="7" t="s">
        <v>73</v>
      </c>
      <c r="B4" s="7" t="s">
        <v>65</v>
      </c>
      <c r="C4" s="7" t="s">
        <v>66</v>
      </c>
      <c r="D4" s="7" t="s">
        <v>67</v>
      </c>
      <c r="E4" s="7" t="s">
        <v>68</v>
      </c>
      <c r="F4" s="7" t="s">
        <v>69</v>
      </c>
    </row>
    <row r="9" ht="13.5">
      <c r="B9" s="7"/>
    </row>
    <row r="10" spans="3:6" ht="13.5">
      <c r="C10" s="7"/>
      <c r="D10" s="7"/>
      <c r="E10" s="7"/>
      <c r="F10" s="7"/>
    </row>
    <row r="21" spans="1:2" ht="13.5">
      <c r="A21" s="7" t="s">
        <v>70</v>
      </c>
      <c r="B21" s="1">
        <v>1</v>
      </c>
    </row>
    <row r="22" spans="1:2" ht="13.5">
      <c r="A22" s="7" t="s">
        <v>71</v>
      </c>
      <c r="B22" s="1">
        <v>2</v>
      </c>
    </row>
    <row r="23" spans="1:2" ht="13.5">
      <c r="A23" s="7" t="s">
        <v>72</v>
      </c>
      <c r="B23" s="1">
        <v>3</v>
      </c>
    </row>
    <row r="24" spans="1:2" ht="13.5">
      <c r="A24" s="7" t="s">
        <v>73</v>
      </c>
      <c r="B24" s="9">
        <v>4</v>
      </c>
    </row>
    <row r="27" spans="1:2" ht="13.5">
      <c r="A27" s="7" t="s">
        <v>53</v>
      </c>
      <c r="B27" s="7">
        <v>1</v>
      </c>
    </row>
    <row r="28" spans="1:2" ht="13.5">
      <c r="A28" s="7" t="s">
        <v>54</v>
      </c>
      <c r="B28" s="1">
        <v>2</v>
      </c>
    </row>
    <row r="29" spans="1:2" ht="13.5">
      <c r="A29" s="7" t="s">
        <v>55</v>
      </c>
      <c r="B29" s="1">
        <v>3</v>
      </c>
    </row>
    <row r="30" spans="1:2" ht="13.5">
      <c r="A30" s="7" t="s">
        <v>56</v>
      </c>
      <c r="B30" s="9">
        <v>4</v>
      </c>
    </row>
    <row r="31" spans="1:2" ht="13.5">
      <c r="A31" s="7" t="s">
        <v>57</v>
      </c>
      <c r="B31" s="9">
        <v>5</v>
      </c>
    </row>
    <row r="32" spans="1:2" ht="13.5">
      <c r="A32" s="7" t="s">
        <v>58</v>
      </c>
      <c r="B32" s="9">
        <v>6</v>
      </c>
    </row>
    <row r="33" spans="1:2" ht="13.5">
      <c r="A33" s="7" t="s">
        <v>59</v>
      </c>
      <c r="B33" s="9">
        <v>7</v>
      </c>
    </row>
    <row r="34" spans="1:2" ht="13.5">
      <c r="A34" s="7" t="s">
        <v>60</v>
      </c>
      <c r="B34" s="9">
        <v>8</v>
      </c>
    </row>
    <row r="35" spans="1:2" ht="13.5">
      <c r="A35" s="7" t="s">
        <v>61</v>
      </c>
      <c r="B35" s="9">
        <v>9</v>
      </c>
    </row>
    <row r="36" spans="1:2" ht="13.5">
      <c r="A36" s="7" t="s">
        <v>62</v>
      </c>
      <c r="B36" s="9">
        <v>10</v>
      </c>
    </row>
    <row r="37" spans="1:2" ht="13.5">
      <c r="A37" s="7" t="s">
        <v>63</v>
      </c>
      <c r="B37" s="9">
        <v>11</v>
      </c>
    </row>
    <row r="38" spans="1:2" ht="13.5">
      <c r="A38" s="7" t="s">
        <v>64</v>
      </c>
      <c r="B38" s="9">
        <v>12</v>
      </c>
    </row>
    <row r="39" spans="1:2" ht="13.5">
      <c r="A39" s="7" t="s">
        <v>65</v>
      </c>
      <c r="B39" s="9">
        <v>13</v>
      </c>
    </row>
    <row r="40" spans="1:2" ht="13.5">
      <c r="A40" s="7" t="s">
        <v>66</v>
      </c>
      <c r="B40" s="9">
        <v>14</v>
      </c>
    </row>
    <row r="41" spans="1:2" ht="13.5">
      <c r="A41" s="7" t="s">
        <v>67</v>
      </c>
      <c r="B41" s="9">
        <v>15</v>
      </c>
    </row>
    <row r="42" spans="1:2" ht="13.5">
      <c r="A42" s="7" t="s">
        <v>68</v>
      </c>
      <c r="B42" s="9">
        <v>16</v>
      </c>
    </row>
    <row r="43" spans="1:2" ht="13.5">
      <c r="A43" s="7" t="s">
        <v>69</v>
      </c>
      <c r="B43" s="9">
        <v>17</v>
      </c>
    </row>
  </sheetData>
  <sheetProtection password="CCF5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2"/>
  <sheetViews>
    <sheetView showGridLines="0" view="pageBreakPreview" zoomScaleNormal="55" zoomScaleSheetLayoutView="100" zoomScalePageLayoutView="0" workbookViewId="0" topLeftCell="A1">
      <selection activeCell="W1" sqref="W1"/>
    </sheetView>
  </sheetViews>
  <sheetFormatPr defaultColWidth="5.625" defaultRowHeight="21.75" customHeight="1"/>
  <cols>
    <col min="1" max="16384" width="5.625" style="2" customWidth="1"/>
  </cols>
  <sheetData>
    <row r="1" spans="1:22" s="10" customFormat="1" ht="21.75" customHeight="1">
      <c r="A1" s="144" t="s">
        <v>81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</row>
    <row r="2" spans="1:22" s="10" customFormat="1" ht="9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19" ht="21.75" customHeight="1">
      <c r="A3" s="12" t="s">
        <v>82</v>
      </c>
      <c r="B3" s="12"/>
      <c r="C3" s="12"/>
      <c r="D3" s="203" t="s">
        <v>157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ht="21.75" customHeight="1">
      <c r="A4" s="12"/>
      <c r="B4" s="12"/>
      <c r="C4" s="12"/>
      <c r="D4" s="155" t="s">
        <v>141</v>
      </c>
      <c r="E4" s="155"/>
      <c r="F4" s="155"/>
      <c r="G4" s="166" t="s">
        <v>158</v>
      </c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</row>
    <row r="5" spans="1:21" ht="21.75" customHeight="1">
      <c r="A5" s="12" t="s">
        <v>0</v>
      </c>
      <c r="B5" s="12"/>
      <c r="C5" s="12"/>
      <c r="D5" s="204">
        <v>11001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U5" s="3" t="s">
        <v>79</v>
      </c>
    </row>
    <row r="6" spans="1:19" ht="21.75" customHeight="1">
      <c r="A6" s="12" t="s">
        <v>49</v>
      </c>
      <c r="B6" s="12"/>
      <c r="C6" s="12"/>
      <c r="D6" s="33">
        <f>IF(E6="大学",1,IF(E6="短期大学",2,IF(E6="高等専門学校",3,"")))</f>
        <v>1</v>
      </c>
      <c r="E6" s="196" t="s">
        <v>111</v>
      </c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</row>
    <row r="7" spans="1:19" ht="21.75" customHeight="1">
      <c r="A7" s="12" t="s">
        <v>80</v>
      </c>
      <c r="B7" s="12"/>
      <c r="C7" s="12"/>
      <c r="D7" s="34">
        <f>IF(E7="国立",1,IF(E7="公立",2,IF(E7="私立",3,"")))</f>
        <v>3</v>
      </c>
      <c r="E7" s="196" t="s">
        <v>112</v>
      </c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</row>
    <row r="8" spans="1:7" ht="21.75" customHeight="1" thickBot="1">
      <c r="A8" s="13" t="s">
        <v>83</v>
      </c>
      <c r="B8" s="13"/>
      <c r="C8" s="13"/>
      <c r="D8" s="13"/>
      <c r="E8" s="13"/>
      <c r="F8" s="13"/>
      <c r="G8" s="14"/>
    </row>
    <row r="9" spans="1:22" ht="21.75" customHeight="1" thickBot="1">
      <c r="A9" s="149"/>
      <c r="B9" s="149"/>
      <c r="C9" s="149"/>
      <c r="D9" s="149"/>
      <c r="E9" s="149"/>
      <c r="F9" s="150"/>
      <c r="G9" s="151" t="s">
        <v>107</v>
      </c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3"/>
    </row>
    <row r="10" spans="1:22" ht="21.75" customHeight="1">
      <c r="A10" s="131" t="s">
        <v>4</v>
      </c>
      <c r="B10" s="132"/>
      <c r="C10" s="132"/>
      <c r="D10" s="132"/>
      <c r="E10" s="133"/>
      <c r="F10" s="134"/>
      <c r="G10" s="16">
        <f>IF(G11&lt;&gt;"",D7,"")</f>
        <v>3</v>
      </c>
      <c r="H10" s="18" t="s">
        <v>46</v>
      </c>
      <c r="I10" s="142">
        <f>IF(G11&lt;&gt;"",D5,"")</f>
        <v>11001</v>
      </c>
      <c r="J10" s="143"/>
      <c r="K10" s="143"/>
      <c r="L10" s="143"/>
      <c r="M10" s="143"/>
      <c r="N10" s="198" t="s">
        <v>109</v>
      </c>
      <c r="O10" s="199"/>
      <c r="P10" s="200"/>
      <c r="Q10" s="24">
        <f>IF(R10="単独",1,IF(R10="共同",2,IF(R10=0,"","")))</f>
        <v>2</v>
      </c>
      <c r="R10" s="201" t="s">
        <v>156</v>
      </c>
      <c r="S10" s="201"/>
      <c r="T10" s="201"/>
      <c r="U10" s="201"/>
      <c r="V10" s="202"/>
    </row>
    <row r="11" spans="1:22" ht="21.75" customHeight="1">
      <c r="A11" s="135" t="s">
        <v>40</v>
      </c>
      <c r="B11" s="136"/>
      <c r="C11" s="136"/>
      <c r="D11" s="136"/>
      <c r="E11" s="137"/>
      <c r="F11" s="138"/>
      <c r="G11" s="189" t="s">
        <v>140</v>
      </c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1"/>
    </row>
    <row r="12" spans="1:22" ht="21.75" customHeight="1">
      <c r="A12" s="87" t="s">
        <v>110</v>
      </c>
      <c r="B12" s="88"/>
      <c r="C12" s="88"/>
      <c r="D12" s="88"/>
      <c r="E12" s="89"/>
      <c r="F12" s="89"/>
      <c r="G12" s="192" t="s">
        <v>117</v>
      </c>
      <c r="H12" s="193"/>
      <c r="I12" s="193"/>
      <c r="J12" s="193"/>
      <c r="K12" s="193"/>
      <c r="L12" s="194"/>
      <c r="M12" s="87" t="s">
        <v>42</v>
      </c>
      <c r="N12" s="88"/>
      <c r="O12" s="88"/>
      <c r="P12" s="195"/>
      <c r="Q12" s="193" t="s">
        <v>76</v>
      </c>
      <c r="R12" s="193"/>
      <c r="S12" s="193"/>
      <c r="T12" s="193"/>
      <c r="U12" s="193"/>
      <c r="V12" s="194"/>
    </row>
    <row r="13" spans="1:22" ht="21.75" customHeight="1">
      <c r="A13" s="123" t="s">
        <v>45</v>
      </c>
      <c r="B13" s="124"/>
      <c r="C13" s="124"/>
      <c r="D13" s="124"/>
      <c r="E13" s="124"/>
      <c r="F13" s="124"/>
      <c r="G13" s="125" t="s">
        <v>84</v>
      </c>
      <c r="H13" s="126"/>
      <c r="I13" s="22">
        <f>_xlfn.IFERROR(VLOOKUP(J13,'学問分野'!$A$21:$B$24,2,FALSE),"")</f>
        <v>4</v>
      </c>
      <c r="J13" s="182" t="s">
        <v>73</v>
      </c>
      <c r="K13" s="182"/>
      <c r="L13" s="182"/>
      <c r="M13" s="182"/>
      <c r="N13" s="183"/>
      <c r="O13" s="125" t="s">
        <v>85</v>
      </c>
      <c r="P13" s="126"/>
      <c r="Q13" s="22">
        <f>_xlfn.IFERROR(VLOOKUP(R13,'学問分野'!$A$27:$B$43,2,FALSE),"")</f>
        <v>17</v>
      </c>
      <c r="R13" s="184" t="s">
        <v>69</v>
      </c>
      <c r="S13" s="184"/>
      <c r="T13" s="184"/>
      <c r="U13" s="184"/>
      <c r="V13" s="185"/>
    </row>
    <row r="14" spans="1:22" ht="21.75" customHeight="1">
      <c r="A14" s="104" t="s">
        <v>12</v>
      </c>
      <c r="B14" s="89"/>
      <c r="C14" s="89"/>
      <c r="D14" s="89"/>
      <c r="E14" s="89"/>
      <c r="F14" s="89"/>
      <c r="G14" s="186" t="s">
        <v>118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8"/>
    </row>
    <row r="15" spans="1:22" ht="21.75" customHeight="1">
      <c r="A15" s="108" t="s">
        <v>101</v>
      </c>
      <c r="B15" s="109"/>
      <c r="C15" s="109"/>
      <c r="D15" s="109"/>
      <c r="E15" s="109"/>
      <c r="F15" s="109"/>
      <c r="G15" s="114" t="s">
        <v>86</v>
      </c>
      <c r="H15" s="115"/>
      <c r="I15" s="115"/>
      <c r="J15" s="115"/>
      <c r="K15" s="115"/>
      <c r="L15" s="115"/>
      <c r="M15" s="115"/>
      <c r="N15" s="116"/>
      <c r="O15" s="177" t="s">
        <v>90</v>
      </c>
      <c r="P15" s="178"/>
      <c r="Q15" s="178"/>
      <c r="R15" s="178"/>
      <c r="S15" s="178"/>
      <c r="T15" s="178"/>
      <c r="U15" s="178"/>
      <c r="V15" s="179"/>
    </row>
    <row r="16" spans="1:22" ht="21.75" customHeight="1">
      <c r="A16" s="110"/>
      <c r="B16" s="111"/>
      <c r="C16" s="111"/>
      <c r="D16" s="111"/>
      <c r="E16" s="111"/>
      <c r="F16" s="111"/>
      <c r="G16" s="117"/>
      <c r="H16" s="118"/>
      <c r="I16" s="118"/>
      <c r="J16" s="118"/>
      <c r="K16" s="118"/>
      <c r="L16" s="118"/>
      <c r="M16" s="118"/>
      <c r="N16" s="119"/>
      <c r="O16" s="177" t="s">
        <v>91</v>
      </c>
      <c r="P16" s="178"/>
      <c r="Q16" s="178"/>
      <c r="R16" s="178"/>
      <c r="S16" s="178"/>
      <c r="T16" s="178"/>
      <c r="U16" s="178"/>
      <c r="V16" s="179"/>
    </row>
    <row r="17" spans="1:22" ht="21.75" customHeight="1">
      <c r="A17" s="110"/>
      <c r="B17" s="111"/>
      <c r="C17" s="111"/>
      <c r="D17" s="111"/>
      <c r="E17" s="111"/>
      <c r="F17" s="111"/>
      <c r="G17" s="120"/>
      <c r="H17" s="121"/>
      <c r="I17" s="121"/>
      <c r="J17" s="121"/>
      <c r="K17" s="121"/>
      <c r="L17" s="121"/>
      <c r="M17" s="121"/>
      <c r="N17" s="122"/>
      <c r="O17" s="177" t="s">
        <v>92</v>
      </c>
      <c r="P17" s="178"/>
      <c r="Q17" s="178"/>
      <c r="R17" s="178"/>
      <c r="S17" s="178"/>
      <c r="T17" s="178"/>
      <c r="U17" s="178"/>
      <c r="V17" s="179"/>
    </row>
    <row r="18" spans="1:22" ht="21.75" customHeight="1">
      <c r="A18" s="110"/>
      <c r="B18" s="111"/>
      <c r="C18" s="111"/>
      <c r="D18" s="111"/>
      <c r="E18" s="111"/>
      <c r="F18" s="111"/>
      <c r="G18" s="114" t="s">
        <v>87</v>
      </c>
      <c r="H18" s="115"/>
      <c r="I18" s="115"/>
      <c r="J18" s="115"/>
      <c r="K18" s="115"/>
      <c r="L18" s="115"/>
      <c r="M18" s="115"/>
      <c r="N18" s="116"/>
      <c r="O18" s="177" t="s">
        <v>93</v>
      </c>
      <c r="P18" s="178"/>
      <c r="Q18" s="178"/>
      <c r="R18" s="178"/>
      <c r="S18" s="178"/>
      <c r="T18" s="178"/>
      <c r="U18" s="178"/>
      <c r="V18" s="179"/>
    </row>
    <row r="19" spans="1:22" ht="21.75" customHeight="1">
      <c r="A19" s="110"/>
      <c r="B19" s="111"/>
      <c r="C19" s="111"/>
      <c r="D19" s="111"/>
      <c r="E19" s="111"/>
      <c r="F19" s="111"/>
      <c r="G19" s="117"/>
      <c r="H19" s="118"/>
      <c r="I19" s="118"/>
      <c r="J19" s="118"/>
      <c r="K19" s="118"/>
      <c r="L19" s="118"/>
      <c r="M19" s="118"/>
      <c r="N19" s="119"/>
      <c r="O19" s="177" t="s">
        <v>94</v>
      </c>
      <c r="P19" s="178"/>
      <c r="Q19" s="178"/>
      <c r="R19" s="178"/>
      <c r="S19" s="178"/>
      <c r="T19" s="178"/>
      <c r="U19" s="178"/>
      <c r="V19" s="179"/>
    </row>
    <row r="20" spans="1:22" ht="21.75" customHeight="1">
      <c r="A20" s="110"/>
      <c r="B20" s="111"/>
      <c r="C20" s="111"/>
      <c r="D20" s="111"/>
      <c r="E20" s="111"/>
      <c r="F20" s="111"/>
      <c r="G20" s="117"/>
      <c r="H20" s="118"/>
      <c r="I20" s="118"/>
      <c r="J20" s="118"/>
      <c r="K20" s="118"/>
      <c r="L20" s="118"/>
      <c r="M20" s="118"/>
      <c r="N20" s="119"/>
      <c r="O20" s="177" t="s">
        <v>95</v>
      </c>
      <c r="P20" s="178"/>
      <c r="Q20" s="178"/>
      <c r="R20" s="178"/>
      <c r="S20" s="178"/>
      <c r="T20" s="178"/>
      <c r="U20" s="178"/>
      <c r="V20" s="179"/>
    </row>
    <row r="21" spans="1:22" ht="21.75" customHeight="1">
      <c r="A21" s="110"/>
      <c r="B21" s="111"/>
      <c r="C21" s="111"/>
      <c r="D21" s="111"/>
      <c r="E21" s="111"/>
      <c r="F21" s="111"/>
      <c r="G21" s="120"/>
      <c r="H21" s="121"/>
      <c r="I21" s="121"/>
      <c r="J21" s="121"/>
      <c r="K21" s="121"/>
      <c r="L21" s="121"/>
      <c r="M21" s="121"/>
      <c r="N21" s="122"/>
      <c r="O21" s="177" t="s">
        <v>114</v>
      </c>
      <c r="P21" s="178"/>
      <c r="Q21" s="181" t="s">
        <v>137</v>
      </c>
      <c r="R21" s="181"/>
      <c r="S21" s="181"/>
      <c r="T21" s="181"/>
      <c r="U21" s="181"/>
      <c r="V21" s="25" t="s">
        <v>113</v>
      </c>
    </row>
    <row r="22" spans="1:22" ht="21.75" customHeight="1">
      <c r="A22" s="110"/>
      <c r="B22" s="111"/>
      <c r="C22" s="111"/>
      <c r="D22" s="111"/>
      <c r="E22" s="111"/>
      <c r="F22" s="111"/>
      <c r="G22" s="114" t="s">
        <v>88</v>
      </c>
      <c r="H22" s="115"/>
      <c r="I22" s="115"/>
      <c r="J22" s="115"/>
      <c r="K22" s="115"/>
      <c r="L22" s="115"/>
      <c r="M22" s="115"/>
      <c r="N22" s="116"/>
      <c r="O22" s="177" t="s">
        <v>96</v>
      </c>
      <c r="P22" s="178"/>
      <c r="Q22" s="178"/>
      <c r="R22" s="178"/>
      <c r="S22" s="178"/>
      <c r="T22" s="178"/>
      <c r="U22" s="178"/>
      <c r="V22" s="179"/>
    </row>
    <row r="23" spans="1:22" ht="21.75" customHeight="1">
      <c r="A23" s="110"/>
      <c r="B23" s="111"/>
      <c r="C23" s="111"/>
      <c r="D23" s="111"/>
      <c r="E23" s="111"/>
      <c r="F23" s="111"/>
      <c r="G23" s="117"/>
      <c r="H23" s="118"/>
      <c r="I23" s="118"/>
      <c r="J23" s="118"/>
      <c r="K23" s="118"/>
      <c r="L23" s="118"/>
      <c r="M23" s="118"/>
      <c r="N23" s="119"/>
      <c r="O23" s="177" t="s">
        <v>97</v>
      </c>
      <c r="P23" s="178"/>
      <c r="Q23" s="178"/>
      <c r="R23" s="178"/>
      <c r="S23" s="178"/>
      <c r="T23" s="178"/>
      <c r="U23" s="178"/>
      <c r="V23" s="179"/>
    </row>
    <row r="24" spans="1:22" ht="21.75" customHeight="1">
      <c r="A24" s="110"/>
      <c r="B24" s="111"/>
      <c r="C24" s="111"/>
      <c r="D24" s="111"/>
      <c r="E24" s="111"/>
      <c r="F24" s="111"/>
      <c r="G24" s="117"/>
      <c r="H24" s="118"/>
      <c r="I24" s="118"/>
      <c r="J24" s="118"/>
      <c r="K24" s="118"/>
      <c r="L24" s="118"/>
      <c r="M24" s="118"/>
      <c r="N24" s="119"/>
      <c r="O24" s="177" t="s">
        <v>98</v>
      </c>
      <c r="P24" s="178"/>
      <c r="Q24" s="178"/>
      <c r="R24" s="178"/>
      <c r="S24" s="178"/>
      <c r="T24" s="178"/>
      <c r="U24" s="178"/>
      <c r="V24" s="179"/>
    </row>
    <row r="25" spans="1:22" ht="21.75" customHeight="1">
      <c r="A25" s="110"/>
      <c r="B25" s="111"/>
      <c r="C25" s="111"/>
      <c r="D25" s="111"/>
      <c r="E25" s="111"/>
      <c r="F25" s="111"/>
      <c r="G25" s="120"/>
      <c r="H25" s="121"/>
      <c r="I25" s="121"/>
      <c r="J25" s="121"/>
      <c r="K25" s="121"/>
      <c r="L25" s="121"/>
      <c r="M25" s="121"/>
      <c r="N25" s="122"/>
      <c r="O25" s="177" t="s">
        <v>115</v>
      </c>
      <c r="P25" s="178"/>
      <c r="Q25" s="180"/>
      <c r="R25" s="180"/>
      <c r="S25" s="180"/>
      <c r="T25" s="180"/>
      <c r="U25" s="180"/>
      <c r="V25" s="25" t="s">
        <v>113</v>
      </c>
    </row>
    <row r="26" spans="1:22" ht="21.75" customHeight="1">
      <c r="A26" s="110"/>
      <c r="B26" s="111"/>
      <c r="C26" s="111"/>
      <c r="D26" s="111"/>
      <c r="E26" s="111"/>
      <c r="F26" s="111"/>
      <c r="G26" s="96" t="s">
        <v>89</v>
      </c>
      <c r="H26" s="97"/>
      <c r="I26" s="97"/>
      <c r="J26" s="97"/>
      <c r="K26" s="97"/>
      <c r="L26" s="97"/>
      <c r="M26" s="97"/>
      <c r="N26" s="98"/>
      <c r="O26" s="177" t="s">
        <v>99</v>
      </c>
      <c r="P26" s="178"/>
      <c r="Q26" s="178"/>
      <c r="R26" s="178"/>
      <c r="S26" s="178"/>
      <c r="T26" s="178"/>
      <c r="U26" s="178"/>
      <c r="V26" s="179"/>
    </row>
    <row r="27" spans="1:22" ht="21.75" customHeight="1">
      <c r="A27" s="110"/>
      <c r="B27" s="111"/>
      <c r="C27" s="111"/>
      <c r="D27" s="111"/>
      <c r="E27" s="111"/>
      <c r="F27" s="111"/>
      <c r="G27" s="99"/>
      <c r="H27" s="100"/>
      <c r="I27" s="100"/>
      <c r="J27" s="100"/>
      <c r="K27" s="100"/>
      <c r="L27" s="100"/>
      <c r="M27" s="100"/>
      <c r="N27" s="101"/>
      <c r="O27" s="177" t="s">
        <v>100</v>
      </c>
      <c r="P27" s="178"/>
      <c r="Q27" s="178"/>
      <c r="R27" s="178"/>
      <c r="S27" s="178"/>
      <c r="T27" s="178"/>
      <c r="U27" s="178"/>
      <c r="V27" s="179"/>
    </row>
    <row r="28" spans="1:22" ht="21.75" customHeight="1" thickBot="1">
      <c r="A28" s="110"/>
      <c r="B28" s="111"/>
      <c r="C28" s="111"/>
      <c r="D28" s="111"/>
      <c r="E28" s="111"/>
      <c r="F28" s="111"/>
      <c r="G28" s="99"/>
      <c r="H28" s="100"/>
      <c r="I28" s="100"/>
      <c r="J28" s="100"/>
      <c r="K28" s="100"/>
      <c r="L28" s="100"/>
      <c r="M28" s="100"/>
      <c r="N28" s="101"/>
      <c r="O28" s="177" t="s">
        <v>116</v>
      </c>
      <c r="P28" s="178"/>
      <c r="Q28" s="180"/>
      <c r="R28" s="180"/>
      <c r="S28" s="180"/>
      <c r="T28" s="180"/>
      <c r="U28" s="180"/>
      <c r="V28" s="25" t="s">
        <v>113</v>
      </c>
    </row>
    <row r="29" spans="1:22" ht="21.75" customHeight="1" thickBot="1">
      <c r="A29" s="112"/>
      <c r="B29" s="113"/>
      <c r="C29" s="113"/>
      <c r="D29" s="113"/>
      <c r="E29" s="113"/>
      <c r="F29" s="113"/>
      <c r="G29" s="84" t="s">
        <v>102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6"/>
      <c r="T29" s="26">
        <v>4</v>
      </c>
      <c r="U29" s="27">
        <v>7</v>
      </c>
      <c r="V29" s="28">
        <v>12</v>
      </c>
    </row>
    <row r="30" spans="1:22" ht="21.75" customHeight="1">
      <c r="A30" s="87" t="s">
        <v>108</v>
      </c>
      <c r="B30" s="88"/>
      <c r="C30" s="88"/>
      <c r="D30" s="88"/>
      <c r="E30" s="89"/>
      <c r="F30" s="90"/>
      <c r="G30" s="205" t="s">
        <v>135</v>
      </c>
      <c r="H30" s="175"/>
      <c r="I30" s="175"/>
      <c r="J30" s="175" t="s">
        <v>136</v>
      </c>
      <c r="K30" s="175"/>
      <c r="L30" s="175"/>
      <c r="M30" s="175" t="s">
        <v>138</v>
      </c>
      <c r="N30" s="175"/>
      <c r="O30" s="175"/>
      <c r="P30" s="175" t="s">
        <v>139</v>
      </c>
      <c r="Q30" s="175"/>
      <c r="R30" s="175"/>
      <c r="S30" s="175"/>
      <c r="T30" s="176"/>
      <c r="U30" s="176"/>
      <c r="V30" s="21"/>
    </row>
    <row r="31" spans="1:22" ht="21.75" customHeight="1">
      <c r="A31" s="80" t="s">
        <v>13</v>
      </c>
      <c r="B31" s="81"/>
      <c r="C31" s="82" t="s">
        <v>10</v>
      </c>
      <c r="D31" s="82"/>
      <c r="E31" s="82"/>
      <c r="F31" s="83"/>
      <c r="G31" s="172" t="s">
        <v>118</v>
      </c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</row>
    <row r="32" spans="1:22" ht="21.75" customHeight="1">
      <c r="A32" s="80"/>
      <c r="B32" s="81"/>
      <c r="C32" s="55" t="s">
        <v>5</v>
      </c>
      <c r="D32" s="55"/>
      <c r="E32" s="55"/>
      <c r="F32" s="56"/>
      <c r="G32" s="172" t="s">
        <v>119</v>
      </c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4"/>
    </row>
    <row r="33" spans="1:22" ht="21.75" customHeight="1">
      <c r="A33" s="80"/>
      <c r="B33" s="81"/>
      <c r="C33" s="55" t="s">
        <v>6</v>
      </c>
      <c r="D33" s="55"/>
      <c r="E33" s="55"/>
      <c r="F33" s="56"/>
      <c r="G33" s="172" t="s">
        <v>120</v>
      </c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4"/>
    </row>
    <row r="34" spans="1:22" ht="21.75" customHeight="1">
      <c r="A34" s="80"/>
      <c r="B34" s="81"/>
      <c r="C34" s="55" t="s">
        <v>19</v>
      </c>
      <c r="D34" s="55"/>
      <c r="E34" s="55"/>
      <c r="F34" s="56"/>
      <c r="G34" s="172" t="s">
        <v>121</v>
      </c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4"/>
    </row>
    <row r="35" spans="1:22" ht="21.75" customHeight="1">
      <c r="A35" s="80"/>
      <c r="B35" s="81"/>
      <c r="C35" s="55" t="s">
        <v>7</v>
      </c>
      <c r="D35" s="55"/>
      <c r="E35" s="55"/>
      <c r="F35" s="56"/>
      <c r="G35" s="172" t="s">
        <v>122</v>
      </c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4"/>
    </row>
    <row r="36" spans="1:22" ht="21.75" customHeight="1">
      <c r="A36" s="80"/>
      <c r="B36" s="81"/>
      <c r="C36" s="55" t="s">
        <v>8</v>
      </c>
      <c r="D36" s="55"/>
      <c r="E36" s="55"/>
      <c r="F36" s="56"/>
      <c r="G36" s="172" t="s">
        <v>123</v>
      </c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4"/>
    </row>
    <row r="37" spans="1:22" ht="21.75" customHeight="1">
      <c r="A37" s="80"/>
      <c r="B37" s="81"/>
      <c r="C37" s="55" t="s">
        <v>20</v>
      </c>
      <c r="D37" s="55"/>
      <c r="E37" s="55"/>
      <c r="F37" s="56"/>
      <c r="G37" s="172" t="s">
        <v>124</v>
      </c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4"/>
    </row>
    <row r="38" spans="1:22" ht="21.75" customHeight="1">
      <c r="A38" s="67" t="s">
        <v>14</v>
      </c>
      <c r="B38" s="68"/>
      <c r="C38" s="76" t="s">
        <v>11</v>
      </c>
      <c r="D38" s="68"/>
      <c r="E38" s="78" t="s">
        <v>21</v>
      </c>
      <c r="F38" s="79"/>
      <c r="G38" s="57">
        <f>IF(OR(SUM(G39:J40)&gt;50000,G39&gt;20000),"金額確認！（千円単位）",SUM(G39:J40))</f>
        <v>20000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9"/>
    </row>
    <row r="39" spans="1:22" ht="21.75" customHeight="1">
      <c r="A39" s="69"/>
      <c r="B39" s="70"/>
      <c r="C39" s="77"/>
      <c r="D39" s="70"/>
      <c r="E39" s="60" t="s">
        <v>106</v>
      </c>
      <c r="F39" s="61"/>
      <c r="G39" s="169">
        <v>20000</v>
      </c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1"/>
    </row>
    <row r="40" spans="1:22" ht="21.75" customHeight="1">
      <c r="A40" s="69"/>
      <c r="B40" s="70"/>
      <c r="C40" s="77"/>
      <c r="D40" s="70"/>
      <c r="E40" s="62" t="s">
        <v>22</v>
      </c>
      <c r="F40" s="63"/>
      <c r="G40" s="169">
        <v>0</v>
      </c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1"/>
    </row>
    <row r="41" spans="1:22" ht="21.75" customHeight="1">
      <c r="A41" s="69"/>
      <c r="B41" s="70"/>
      <c r="C41" s="64" t="s">
        <v>50</v>
      </c>
      <c r="D41" s="64"/>
      <c r="E41" s="65" t="s">
        <v>21</v>
      </c>
      <c r="F41" s="66"/>
      <c r="G41" s="169">
        <v>20000</v>
      </c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1"/>
    </row>
    <row r="42" spans="1:22" ht="21.75" customHeight="1">
      <c r="A42" s="69"/>
      <c r="B42" s="70"/>
      <c r="C42" s="64" t="s">
        <v>105</v>
      </c>
      <c r="D42" s="64"/>
      <c r="E42" s="65" t="s">
        <v>21</v>
      </c>
      <c r="F42" s="66"/>
      <c r="G42" s="169">
        <v>20000</v>
      </c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1"/>
    </row>
    <row r="43" spans="1:22" ht="21.75" customHeight="1" thickBot="1">
      <c r="A43" s="71"/>
      <c r="B43" s="72"/>
      <c r="C43" s="49" t="s">
        <v>9</v>
      </c>
      <c r="D43" s="49"/>
      <c r="E43" s="50" t="s">
        <v>21</v>
      </c>
      <c r="F43" s="51"/>
      <c r="G43" s="52">
        <f>IF(OR(G38&gt;50000,G39&gt;20000,G41&gt;50000,G42&gt;50000),"金額確認！（千円単位）",SUM(G38,G41,G42))</f>
        <v>60000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4"/>
    </row>
    <row r="44" spans="1:6" ht="21.75" customHeight="1">
      <c r="A44" s="39" t="s">
        <v>103</v>
      </c>
      <c r="B44" s="39"/>
      <c r="C44" s="39"/>
      <c r="D44" s="39"/>
      <c r="E44" s="39"/>
      <c r="F44" s="39"/>
    </row>
    <row r="45" spans="1:22" ht="21.75" customHeight="1">
      <c r="A45" s="40" t="s">
        <v>1</v>
      </c>
      <c r="B45" s="41"/>
      <c r="C45" s="167" t="s">
        <v>129</v>
      </c>
      <c r="D45" s="167"/>
      <c r="E45" s="167"/>
      <c r="F45" s="167"/>
      <c r="G45" s="167"/>
      <c r="H45" s="167"/>
      <c r="I45" s="167"/>
      <c r="J45" s="23"/>
      <c r="K45" s="23"/>
      <c r="L45" s="23"/>
      <c r="M45" s="23"/>
      <c r="N45" s="23"/>
      <c r="O45" s="29"/>
      <c r="P45" s="29"/>
      <c r="Q45" s="29"/>
      <c r="R45" s="29"/>
      <c r="S45" s="29"/>
      <c r="T45" s="29"/>
      <c r="U45" s="29"/>
      <c r="V45" s="29"/>
    </row>
    <row r="46" spans="1:22" ht="21.75" customHeight="1">
      <c r="A46" s="37" t="s">
        <v>17</v>
      </c>
      <c r="B46" s="37"/>
      <c r="C46" s="167" t="s">
        <v>125</v>
      </c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</row>
    <row r="47" spans="1:22" ht="21.75" customHeight="1">
      <c r="A47" s="43" t="s">
        <v>2</v>
      </c>
      <c r="B47" s="43"/>
      <c r="C47" s="167" t="s">
        <v>126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</row>
    <row r="48" spans="1:22" ht="21.75" customHeight="1">
      <c r="A48" s="37" t="s">
        <v>16</v>
      </c>
      <c r="B48" s="37"/>
      <c r="C48" s="167" t="s">
        <v>127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</row>
    <row r="49" spans="1:22" ht="21.75" customHeight="1">
      <c r="A49" s="37" t="s">
        <v>18</v>
      </c>
      <c r="B49" s="37"/>
      <c r="C49" s="168" t="s">
        <v>128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</row>
    <row r="50" spans="1:22" ht="21.75" customHeight="1">
      <c r="A50" s="43" t="s">
        <v>3</v>
      </c>
      <c r="B50" s="43"/>
      <c r="C50" s="168" t="s">
        <v>130</v>
      </c>
      <c r="D50" s="168"/>
      <c r="E50" s="168"/>
      <c r="F50" s="168"/>
      <c r="G50" s="168"/>
      <c r="H50" s="168"/>
      <c r="I50" s="168"/>
      <c r="J50" s="15"/>
      <c r="L50" s="40" t="s">
        <v>104</v>
      </c>
      <c r="M50" s="41"/>
      <c r="N50" s="168" t="s">
        <v>132</v>
      </c>
      <c r="O50" s="168"/>
      <c r="P50" s="168"/>
      <c r="Q50" s="168"/>
      <c r="R50" s="168"/>
      <c r="S50" s="168"/>
      <c r="T50" s="168"/>
      <c r="U50" s="168"/>
      <c r="V50" s="168"/>
    </row>
    <row r="51" spans="1:22" ht="21.75" customHeight="1">
      <c r="A51" s="37" t="s">
        <v>47</v>
      </c>
      <c r="B51" s="37"/>
      <c r="C51" s="168" t="s">
        <v>131</v>
      </c>
      <c r="D51" s="168"/>
      <c r="E51" s="168"/>
      <c r="F51" s="168"/>
      <c r="G51" s="168"/>
      <c r="H51" s="168"/>
      <c r="I51" s="168"/>
      <c r="J51" s="7"/>
      <c r="L51" s="37" t="s">
        <v>48</v>
      </c>
      <c r="M51" s="37"/>
      <c r="N51" s="168" t="s">
        <v>133</v>
      </c>
      <c r="O51" s="168"/>
      <c r="P51" s="168"/>
      <c r="Q51" s="168"/>
      <c r="R51" s="168"/>
      <c r="S51" s="168"/>
      <c r="T51" s="168"/>
      <c r="U51" s="168"/>
      <c r="V51" s="168"/>
    </row>
    <row r="52" spans="1:22" ht="21.75" customHeight="1">
      <c r="A52" s="37" t="s">
        <v>15</v>
      </c>
      <c r="B52" s="37"/>
      <c r="C52" s="167" t="s">
        <v>134</v>
      </c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</row>
  </sheetData>
  <sheetProtection password="CC1B" sheet="1" objects="1" scenarios="1" selectLockedCells="1" selectUnlockedCells="1"/>
  <mergeCells count="108">
    <mergeCell ref="A1:V1"/>
    <mergeCell ref="D3:S3"/>
    <mergeCell ref="D5:S5"/>
    <mergeCell ref="A46:B46"/>
    <mergeCell ref="C46:V46"/>
    <mergeCell ref="A15:F29"/>
    <mergeCell ref="G15:N17"/>
    <mergeCell ref="G29:S29"/>
    <mergeCell ref="A30:F30"/>
    <mergeCell ref="G30:I30"/>
    <mergeCell ref="J30:L30"/>
    <mergeCell ref="G22:N25"/>
    <mergeCell ref="E6:S6"/>
    <mergeCell ref="E7:S7"/>
    <mergeCell ref="A9:F9"/>
    <mergeCell ref="G9:V9"/>
    <mergeCell ref="A10:F10"/>
    <mergeCell ref="I10:M10"/>
    <mergeCell ref="N10:P10"/>
    <mergeCell ref="R10:V10"/>
    <mergeCell ref="A11:F11"/>
    <mergeCell ref="G11:V11"/>
    <mergeCell ref="A12:F12"/>
    <mergeCell ref="G12:L12"/>
    <mergeCell ref="M12:P12"/>
    <mergeCell ref="Q12:V12"/>
    <mergeCell ref="A13:F13"/>
    <mergeCell ref="G13:H13"/>
    <mergeCell ref="J13:N13"/>
    <mergeCell ref="O13:P13"/>
    <mergeCell ref="R13:V13"/>
    <mergeCell ref="A14:F14"/>
    <mergeCell ref="G14:V14"/>
    <mergeCell ref="O15:V15"/>
    <mergeCell ref="O16:V16"/>
    <mergeCell ref="O17:V17"/>
    <mergeCell ref="G18:N21"/>
    <mergeCell ref="O18:V18"/>
    <mergeCell ref="O19:V19"/>
    <mergeCell ref="O20:V20"/>
    <mergeCell ref="O21:P21"/>
    <mergeCell ref="Q21:U21"/>
    <mergeCell ref="O22:V22"/>
    <mergeCell ref="O23:V23"/>
    <mergeCell ref="O24:V24"/>
    <mergeCell ref="O25:P25"/>
    <mergeCell ref="Q25:U25"/>
    <mergeCell ref="G26:N28"/>
    <mergeCell ref="O26:V26"/>
    <mergeCell ref="O27:V27"/>
    <mergeCell ref="O28:P28"/>
    <mergeCell ref="Q28:U28"/>
    <mergeCell ref="M30:O30"/>
    <mergeCell ref="P30:R30"/>
    <mergeCell ref="S30:U30"/>
    <mergeCell ref="A31:B37"/>
    <mergeCell ref="C31:F31"/>
    <mergeCell ref="G31:V31"/>
    <mergeCell ref="C32:F32"/>
    <mergeCell ref="G32:V32"/>
    <mergeCell ref="C33:F33"/>
    <mergeCell ref="G33:V33"/>
    <mergeCell ref="C34:F34"/>
    <mergeCell ref="G34:V34"/>
    <mergeCell ref="C35:F35"/>
    <mergeCell ref="G35:V35"/>
    <mergeCell ref="C36:F36"/>
    <mergeCell ref="G36:V36"/>
    <mergeCell ref="C37:F37"/>
    <mergeCell ref="G37:V37"/>
    <mergeCell ref="A38:B43"/>
    <mergeCell ref="C38:D40"/>
    <mergeCell ref="E38:F38"/>
    <mergeCell ref="G38:V38"/>
    <mergeCell ref="E39:F39"/>
    <mergeCell ref="G39:V39"/>
    <mergeCell ref="E40:F40"/>
    <mergeCell ref="G40:V40"/>
    <mergeCell ref="C41:D41"/>
    <mergeCell ref="E41:F41"/>
    <mergeCell ref="G41:V41"/>
    <mergeCell ref="C42:D42"/>
    <mergeCell ref="E42:F42"/>
    <mergeCell ref="G42:V42"/>
    <mergeCell ref="C43:D43"/>
    <mergeCell ref="E43:F43"/>
    <mergeCell ref="G43:V43"/>
    <mergeCell ref="A44:F44"/>
    <mergeCell ref="A45:B45"/>
    <mergeCell ref="C45:I45"/>
    <mergeCell ref="L51:M51"/>
    <mergeCell ref="N51:V51"/>
    <mergeCell ref="A47:B47"/>
    <mergeCell ref="C47:V47"/>
    <mergeCell ref="A48:B48"/>
    <mergeCell ref="C48:V48"/>
    <mergeCell ref="A49:B49"/>
    <mergeCell ref="C49:V49"/>
    <mergeCell ref="D4:F4"/>
    <mergeCell ref="G4:S4"/>
    <mergeCell ref="A52:B52"/>
    <mergeCell ref="C52:V52"/>
    <mergeCell ref="A50:B50"/>
    <mergeCell ref="C50:I50"/>
    <mergeCell ref="L50:M50"/>
    <mergeCell ref="N50:V50"/>
    <mergeCell ref="A51:B51"/>
    <mergeCell ref="C51:I51"/>
  </mergeCells>
  <dataValidations count="13">
    <dataValidation type="list" allowBlank="1" showInputMessage="1" showErrorMessage="1" sqref="R13:V13">
      <formula1>INDIRECT(J13)</formula1>
    </dataValidation>
    <dataValidation type="list" allowBlank="1" showInputMessage="1" showErrorMessage="1" sqref="R10:V10">
      <formula1>"------,単独,共同"</formula1>
    </dataValidation>
    <dataValidation allowBlank="1" showInputMessage="1" showErrorMessage="1" promptTitle="注意！" prompt="大学、短期大学、高等専門学校名を入力してください。&#10;なお、法人名は記入しないでください。&#10;" sqref="D3:D4"/>
    <dataValidation type="list" allowBlank="1" showInputMessage="1" showErrorMessage="1" sqref="E6">
      <formula1>"------,大学,短期大学,高等専門学校"</formula1>
    </dataValidation>
    <dataValidation type="list" allowBlank="1" showInputMessage="1" showErrorMessage="1" sqref="E7">
      <formula1>"------,国立,公立,私立"</formula1>
    </dataValidation>
    <dataValidation allowBlank="1" showInputMessage="1" showErrorMessage="1" promptTitle="注意！" prompt="右の機関番号検索から該当番号を探し、入力してください。誤入力は、要件違反となります。" sqref="D5"/>
    <dataValidation allowBlank="1" showInputMessage="1" showErrorMessage="1" imeMode="halfAlpha" sqref="G10:I10"/>
    <dataValidation type="textLength" operator="lessThanOrEqual" allowBlank="1" showInputMessage="1" showErrorMessage="1" promptTitle="注意！" prompt="入力できる文字数は２０文字までです。" errorTitle="最大文字数エラー！" error="入力できる文字数は２０文字までです。" sqref="G11">
      <formula1>20</formula1>
    </dataValidation>
    <dataValidation type="list" operator="lessThanOrEqual" allowBlank="1" showInputMessage="1" showErrorMessage="1" sqref="O12:P12">
      <formula1>"------,1 全学,2 学部,3 学科"</formula1>
    </dataValidation>
    <dataValidation type="list" operator="lessThanOrEqual" allowBlank="1" showInputMessage="1" showErrorMessage="1" sqref="Q12">
      <formula1>"------,２年,３年"</formula1>
    </dataValidation>
    <dataValidation operator="lessThanOrEqual" allowBlank="1" showInputMessage="1" showErrorMessage="1" sqref="O13 G13"/>
    <dataValidation type="list" allowBlank="1" showInputMessage="1" showErrorMessage="1" sqref="J13:N13">
      <formula1>大分類</formula1>
    </dataValidation>
    <dataValidation type="list" operator="lessThanOrEqual" allowBlank="1" showInputMessage="1" showErrorMessage="1" sqref="G12:L12">
      <formula1>"------,全学,学部,学科"</formula1>
    </dataValidation>
  </dataValidations>
  <hyperlinks>
    <hyperlink ref="U5" r:id="rId1" display="機関番号検索"/>
  </hyperlink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scale="7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独立行政法人日本学術振興会</cp:lastModifiedBy>
  <cp:lastPrinted>2010-04-14T13:59:36Z</cp:lastPrinted>
  <dcterms:created xsi:type="dcterms:W3CDTF">2007-02-16T07:48:41Z</dcterms:created>
  <dcterms:modified xsi:type="dcterms:W3CDTF">2010-04-16T04:56:57Z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